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jessicam\Desktop\"/>
    </mc:Choice>
  </mc:AlternateContent>
  <xr:revisionPtr revIDLastSave="0" documentId="8_{6D5B0763-7643-4653-B083-AF4E86D09163}" xr6:coauthVersionLast="41" xr6:coauthVersionMax="41" xr10:uidLastSave="{00000000-0000-0000-0000-000000000000}"/>
  <bookViews>
    <workbookView xWindow="-120" yWindow="-120" windowWidth="29040" windowHeight="15840" xr2:uid="{00000000-000D-0000-FFFF-FFFF00000000}"/>
  </bookViews>
  <sheets>
    <sheet name="Instructions" sheetId="3" r:id="rId1"/>
    <sheet name="Setup Information" sheetId="2" r:id="rId2"/>
    <sheet name="MWQP Template " sheetId="1" r:id="rId3"/>
    <sheet name="Your First Site" sheetId="4" r:id="rId4"/>
  </sheets>
  <definedNames>
    <definedName name="_xlnm.Print_Area" localSheetId="0">Instructions!$A$1:$I$47</definedName>
    <definedName name="_xlnm.Print_Titles" localSheetId="2">'MWQP Template '!$1:$4</definedName>
    <definedName name="_xlnm.Print_Titles" localSheetId="3">'Your First Site'!$1:$4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4" l="1"/>
  <c r="F27" i="4"/>
  <c r="F26" i="4"/>
  <c r="F25" i="4"/>
  <c r="F24" i="4"/>
  <c r="F23" i="4"/>
  <c r="F22" i="4"/>
  <c r="F21" i="4"/>
  <c r="F20" i="4"/>
  <c r="F19" i="4"/>
  <c r="F18" i="4"/>
  <c r="F17" i="4"/>
  <c r="F16" i="4"/>
  <c r="F15" i="4"/>
  <c r="F14" i="4"/>
  <c r="F13" i="4"/>
  <c r="F12" i="4"/>
  <c r="F11" i="4"/>
  <c r="F10" i="4"/>
  <c r="F9" i="4"/>
  <c r="G4" i="4"/>
  <c r="C4" i="4"/>
  <c r="G3" i="4"/>
  <c r="C3" i="4"/>
  <c r="C1" i="4"/>
  <c r="E35" i="4" l="1"/>
  <c r="G35" i="4" s="1"/>
  <c r="C4" i="1"/>
  <c r="C3" i="1"/>
  <c r="G4" i="1"/>
  <c r="G3" i="1"/>
  <c r="C1" i="1"/>
  <c r="E36" i="4" l="1"/>
  <c r="E38" i="4" s="1"/>
  <c r="D35" i="4"/>
  <c r="F35" i="4"/>
  <c r="G36" i="4"/>
  <c r="F12" i="1"/>
  <c r="F13" i="1"/>
  <c r="F14" i="1"/>
  <c r="F15" i="1"/>
  <c r="F16" i="1"/>
  <c r="F17" i="1"/>
  <c r="F18" i="1"/>
  <c r="F19" i="1"/>
  <c r="F20" i="1"/>
  <c r="F21" i="1"/>
  <c r="F22" i="1"/>
  <c r="F23" i="1"/>
  <c r="F24" i="1"/>
  <c r="F25" i="1"/>
  <c r="F26" i="1"/>
  <c r="F27" i="1"/>
  <c r="F28" i="1"/>
  <c r="F10" i="1"/>
  <c r="F11" i="1"/>
  <c r="F9" i="1"/>
  <c r="E40" i="4" l="1"/>
  <c r="E37" i="4"/>
  <c r="G40" i="4"/>
  <c r="G38" i="4"/>
  <c r="G37" i="4"/>
  <c r="E35" i="1"/>
  <c r="D35" i="1" s="1"/>
  <c r="G35" i="1" l="1"/>
  <c r="G36" i="1" s="1"/>
  <c r="E36" i="1"/>
  <c r="E37" i="1" s="1"/>
  <c r="E40" i="1" s="1"/>
  <c r="E38" i="1" l="1"/>
  <c r="G37" i="1"/>
  <c r="G40" i="1" s="1"/>
  <c r="G38" i="1"/>
  <c r="F35" i="1"/>
</calcChain>
</file>

<file path=xl/sharedStrings.xml><?xml version="1.0" encoding="utf-8"?>
<sst xmlns="http://schemas.openxmlformats.org/spreadsheetml/2006/main" count="75" uniqueCount="43">
  <si>
    <t>A</t>
  </si>
  <si>
    <t>B</t>
  </si>
  <si>
    <t>C</t>
  </si>
  <si>
    <t>D</t>
  </si>
  <si>
    <t>E</t>
  </si>
  <si>
    <t>F</t>
  </si>
  <si>
    <t>G</t>
  </si>
  <si>
    <t xml:space="preserve">Determining Your Microbiological Water Quality Profile (MWQP) for Untreated </t>
  </si>
  <si>
    <t>Surface Water Used in the Production of Fresh Produce</t>
  </si>
  <si>
    <t>https://watersag.com</t>
  </si>
  <si>
    <t>Notes</t>
  </si>
  <si>
    <t>Sample
Date</t>
  </si>
  <si>
    <t>Sample Location or ID</t>
  </si>
  <si>
    <t>Table 2. Your MWQP results based on 20 water samples. CAUTION: Using fewer than 20 samples for GM and STV 
calculations does not satisfy the requirements of the rule.</t>
  </si>
  <si>
    <t>Produce Safety Rule Criteria</t>
  </si>
  <si>
    <t>Table 1. Microbial water quality profile (MWQP) for a single untreated surface water source. 
CAUTION: Using fewer than 20 samples for GM and STV calculations does not satisfy the requirements of the rule.</t>
  </si>
  <si>
    <r>
      <t xml:space="preserve">Generic </t>
    </r>
    <r>
      <rPr>
        <b/>
        <i/>
        <sz val="10"/>
        <color theme="0"/>
        <rFont val="Calibri"/>
        <family val="2"/>
        <scheme val="minor"/>
      </rPr>
      <t>E</t>
    </r>
    <r>
      <rPr>
        <b/>
        <sz val="10"/>
        <color theme="0"/>
        <rFont val="Calibri"/>
        <family val="2"/>
        <scheme val="minor"/>
      </rPr>
      <t xml:space="preserve">. </t>
    </r>
    <r>
      <rPr>
        <b/>
        <i/>
        <sz val="10"/>
        <color theme="0"/>
        <rFont val="Calibri"/>
        <family val="2"/>
        <scheme val="minor"/>
      </rPr>
      <t>coli
 (CFU</t>
    </r>
    <r>
      <rPr>
        <b/>
        <sz val="10"/>
        <color theme="0"/>
        <rFont val="Calibri"/>
        <family val="2"/>
        <scheme val="minor"/>
      </rPr>
      <t>/100 mL)</t>
    </r>
  </si>
  <si>
    <r>
      <t>GM 
Generic</t>
    </r>
    <r>
      <rPr>
        <b/>
        <i/>
        <sz val="10"/>
        <color theme="0"/>
        <rFont val="Calibri"/>
        <family val="2"/>
        <scheme val="minor"/>
      </rPr>
      <t xml:space="preserve"> E</t>
    </r>
    <r>
      <rPr>
        <b/>
        <sz val="10"/>
        <color theme="0"/>
        <rFont val="Calibri"/>
        <family val="2"/>
        <scheme val="minor"/>
      </rPr>
      <t>.</t>
    </r>
    <r>
      <rPr>
        <b/>
        <i/>
        <sz val="10"/>
        <color theme="0"/>
        <rFont val="Calibri"/>
        <family val="2"/>
        <scheme val="minor"/>
      </rPr>
      <t xml:space="preserve"> coli</t>
    </r>
    <r>
      <rPr>
        <b/>
        <sz val="10"/>
        <color theme="0"/>
        <rFont val="Calibri"/>
        <family val="2"/>
        <scheme val="minor"/>
      </rPr>
      <t xml:space="preserve"> 
CFU/100 mL</t>
    </r>
  </si>
  <si>
    <r>
      <t xml:space="preserve">GM 
Generic </t>
    </r>
    <r>
      <rPr>
        <b/>
        <i/>
        <sz val="10"/>
        <color theme="0"/>
        <rFont val="Calibri"/>
        <family val="2"/>
        <scheme val="minor"/>
      </rPr>
      <t>E</t>
    </r>
    <r>
      <rPr>
        <b/>
        <sz val="10"/>
        <color theme="0"/>
        <rFont val="Calibri"/>
        <family val="2"/>
        <scheme val="minor"/>
      </rPr>
      <t>.</t>
    </r>
    <r>
      <rPr>
        <b/>
        <i/>
        <sz val="10"/>
        <color theme="0"/>
        <rFont val="Calibri"/>
        <family val="2"/>
        <scheme val="minor"/>
      </rPr>
      <t xml:space="preserve"> coli</t>
    </r>
    <r>
      <rPr>
        <b/>
        <sz val="10"/>
        <color theme="0"/>
        <rFont val="Calibri"/>
        <family val="2"/>
        <scheme val="minor"/>
      </rPr>
      <t xml:space="preserve"> 
log (CFU/100 mL)</t>
    </r>
  </si>
  <si>
    <t>STV 
Generic E. coli
 CFU/100 mL</t>
  </si>
  <si>
    <r>
      <t xml:space="preserve">Generic </t>
    </r>
    <r>
      <rPr>
        <b/>
        <i/>
        <sz val="10"/>
        <color theme="0"/>
        <rFont val="Calibri"/>
        <family val="2"/>
        <scheme val="minor"/>
      </rPr>
      <t>E</t>
    </r>
    <r>
      <rPr>
        <b/>
        <sz val="10"/>
        <color theme="0"/>
        <rFont val="Calibri"/>
        <family val="2"/>
        <scheme val="minor"/>
      </rPr>
      <t xml:space="preserve">. </t>
    </r>
    <r>
      <rPr>
        <b/>
        <i/>
        <sz val="10"/>
        <color theme="0"/>
        <rFont val="Calibri"/>
        <family val="2"/>
        <scheme val="minor"/>
      </rPr>
      <t>coli</t>
    </r>
    <r>
      <rPr>
        <b/>
        <sz val="10"/>
        <color theme="0"/>
        <rFont val="Calibri"/>
        <family val="2"/>
        <scheme val="minor"/>
      </rPr>
      <t xml:space="preserve"> 
Log(CFU/100 mL)</t>
    </r>
  </si>
  <si>
    <r>
      <t xml:space="preserve">STV 
Generic </t>
    </r>
    <r>
      <rPr>
        <b/>
        <i/>
        <sz val="10"/>
        <color theme="0"/>
        <rFont val="Calibri"/>
        <family val="2"/>
        <scheme val="minor"/>
      </rPr>
      <t>E</t>
    </r>
    <r>
      <rPr>
        <b/>
        <sz val="10"/>
        <color theme="0"/>
        <rFont val="Calibri"/>
        <family val="2"/>
        <scheme val="minor"/>
      </rPr>
      <t xml:space="preserve">. </t>
    </r>
    <r>
      <rPr>
        <b/>
        <i/>
        <sz val="10"/>
        <color theme="0"/>
        <rFont val="Calibri"/>
        <family val="2"/>
        <scheme val="minor"/>
      </rPr>
      <t xml:space="preserve">coli
</t>
    </r>
    <r>
      <rPr>
        <b/>
        <sz val="10"/>
        <color theme="0"/>
        <rFont val="Calibri"/>
        <family val="2"/>
        <scheme val="minor"/>
      </rPr>
      <t>Log (CFU/100 mL)</t>
    </r>
  </si>
  <si>
    <r>
      <t xml:space="preserve">Waters Agricultural Laboratories, </t>
    </r>
    <r>
      <rPr>
        <sz val="12"/>
        <color theme="1"/>
        <rFont val="Calibri"/>
        <family val="2"/>
        <scheme val="minor"/>
      </rPr>
      <t>Version 1.0, August XX, 2019</t>
    </r>
  </si>
  <si>
    <t>Company Name:</t>
  </si>
  <si>
    <t>Address:</t>
  </si>
  <si>
    <t>Phone:</t>
  </si>
  <si>
    <t>Food Safety Contact:</t>
  </si>
  <si>
    <t>Sampling Interval
(Initial or Annual)</t>
  </si>
  <si>
    <t>Laboratory ID</t>
  </si>
  <si>
    <t>&lt;Enter Site Name Here&gt;</t>
  </si>
  <si>
    <t>Enter Company &amp; Contact Information Below</t>
  </si>
  <si>
    <r>
      <t>Your MWQP results</t>
    </r>
    <r>
      <rPr>
        <vertAlign val="superscript"/>
        <sz val="10"/>
        <color theme="1"/>
        <rFont val="Calibri"/>
        <family val="2"/>
        <scheme val="minor"/>
      </rPr>
      <t>1</t>
    </r>
  </si>
  <si>
    <r>
      <t>Deviation from criteria</t>
    </r>
    <r>
      <rPr>
        <vertAlign val="superscript"/>
        <sz val="10"/>
        <color theme="1"/>
        <rFont val="Calibri"/>
        <family val="2"/>
        <scheme val="minor"/>
      </rPr>
      <t>2</t>
    </r>
  </si>
  <si>
    <r>
      <t>Does your water meet PSR criteria?</t>
    </r>
    <r>
      <rPr>
        <vertAlign val="superscript"/>
        <sz val="10"/>
        <color theme="1"/>
        <rFont val="Calibri"/>
        <family val="2"/>
        <scheme val="minor"/>
      </rPr>
      <t>3</t>
    </r>
  </si>
  <si>
    <r>
      <t>Are corrective measures necessary?</t>
    </r>
    <r>
      <rPr>
        <vertAlign val="superscript"/>
        <sz val="10"/>
        <color theme="1"/>
        <rFont val="Calibri"/>
        <family val="2"/>
        <scheme val="minor"/>
      </rPr>
      <t>4</t>
    </r>
  </si>
  <si>
    <r>
      <t>How many days are necessary if using microbial die-off between last irrigation and harvest?</t>
    </r>
    <r>
      <rPr>
        <vertAlign val="superscript"/>
        <sz val="10"/>
        <color theme="1"/>
        <rFont val="Calibri"/>
        <family val="2"/>
        <scheme val="minor"/>
      </rPr>
      <t>5</t>
    </r>
    <r>
      <rPr>
        <sz val="10"/>
        <color theme="1"/>
        <rFont val="Calibri"/>
        <family val="2"/>
        <scheme val="minor"/>
      </rPr>
      <t xml:space="preserve">
Apply the greater number of days based on GM or based on STV.</t>
    </r>
  </si>
  <si>
    <t>(This data is used on each Site Worksheet)</t>
  </si>
  <si>
    <t>To make copies of the MWQP Template:</t>
  </si>
  <si>
    <t>1.  Select Sheet titled "MWQP Template"</t>
  </si>
  <si>
    <t>2.  Right click on the sheet "MWQP Template" and select option to move or copy</t>
  </si>
  <si>
    <t>3.  Select the box "create a copy" and Click "OK"</t>
  </si>
  <si>
    <t>4.  A new sheet will appear.  It can be renamed with the title of your choice.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</si>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</sst>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7" x14ac:knownFonts="1">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b/>
      <sz val="11"/>
      <name val="Calibri"/>
      <family val="2"/>
      <scheme val="minor"/>
    </font>
    <font>
      <b/>
      <sz val="10"/>
      <name val="Calibri"/>
      <family val="2"/>
      <scheme val="minor"/>
    </font>
    <font>
      <b/>
      <sz val="10"/>
      <color theme="0"/>
      <name val="Calibri"/>
      <family val="2"/>
      <scheme val="minor"/>
    </font>
    <font>
      <b/>
      <i/>
      <sz val="10"/>
      <color theme="0"/>
      <name val="Calibri"/>
      <family val="2"/>
      <scheme val="minor"/>
    </font>
    <font>
      <sz val="12"/>
      <color theme="1"/>
      <name val="Calibri"/>
      <family val="2"/>
      <scheme val="minor"/>
    </font>
    <font>
      <u/>
      <sz val="12"/>
      <color theme="10"/>
      <name val="Calibri"/>
      <family val="2"/>
      <scheme val="minor"/>
    </font>
    <font>
      <b/>
      <sz val="14"/>
      <color theme="1"/>
      <name val="Calibri"/>
      <family val="2"/>
      <scheme val="minor"/>
    </font>
    <font>
      <b/>
      <sz val="20"/>
      <color theme="1"/>
      <name val="Calibri"/>
      <family val="2"/>
      <scheme val="minor"/>
    </font>
    <font>
      <vertAlign val="superscript"/>
      <sz val="10"/>
      <color theme="1"/>
      <name val="Calibri"/>
      <family val="2"/>
      <scheme val="minor"/>
    </font>
    <font>
      <i/>
      <sz val="10"/>
      <color rgb="FF255B7A"/>
      <name val="Verdana"/>
      <family val="2"/>
    </font>
    <font>
      <b/>
      <i/>
      <sz val="12"/>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339966"/>
        <bgColor indexed="64"/>
      </patternFill>
    </fill>
    <fill>
      <patternFill patternType="solid">
        <fgColor rgb="FF339966"/>
        <bgColor theme="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6795556505021"/>
        <bgColor indexed="64"/>
      </patternFill>
    </fill>
  </fills>
  <borders count="2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121">
    <xf numFmtId="0" fontId="0" fillId="0" borderId="0" xfId="0"/>
    <xf numFmtId="0" fontId="2" fillId="2" borderId="2"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2" fontId="1" fillId="0" borderId="1" xfId="0" applyNumberFormat="1" applyFont="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top"/>
    </xf>
    <xf numFmtId="2" fontId="5" fillId="0" borderId="0" xfId="0" applyNumberFormat="1"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8" fillId="5" borderId="1"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1" fontId="1" fillId="0" borderId="1" xfId="0" applyNumberFormat="1" applyFont="1" applyBorder="1" applyAlignment="1" applyProtection="1">
      <alignment horizontal="center"/>
    </xf>
    <xf numFmtId="0" fontId="1" fillId="0" borderId="1" xfId="0" applyFont="1" applyBorder="1" applyAlignment="1" applyProtection="1">
      <alignment horizontal="center" vertical="center"/>
    </xf>
    <xf numFmtId="0" fontId="0" fillId="3" borderId="2" xfId="0" applyFill="1" applyBorder="1" applyProtection="1"/>
    <xf numFmtId="0" fontId="0" fillId="3" borderId="3" xfId="0" applyFill="1" applyBorder="1" applyProtection="1"/>
    <xf numFmtId="0" fontId="0" fillId="2" borderId="3" xfId="0" applyFill="1" applyBorder="1" applyProtection="1"/>
    <xf numFmtId="0" fontId="0" fillId="2" borderId="4" xfId="0" applyFill="1" applyBorder="1" applyProtection="1"/>
    <xf numFmtId="0" fontId="0" fillId="0" borderId="0" xfId="0" applyProtection="1"/>
    <xf numFmtId="0" fontId="0" fillId="3" borderId="8" xfId="0" applyFill="1" applyBorder="1" applyProtection="1"/>
    <xf numFmtId="0" fontId="0" fillId="3" borderId="0" xfId="0" applyFill="1" applyBorder="1" applyProtection="1"/>
    <xf numFmtId="0" fontId="0" fillId="2" borderId="0" xfId="0" applyFill="1" applyBorder="1" applyProtection="1"/>
    <xf numFmtId="0" fontId="0" fillId="2" borderId="9" xfId="0" applyFill="1" applyBorder="1" applyProtection="1"/>
    <xf numFmtId="0" fontId="0" fillId="3" borderId="5" xfId="0" applyFill="1" applyBorder="1" applyProtection="1"/>
    <xf numFmtId="0" fontId="0" fillId="3" borderId="6" xfId="0"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1" fillId="0" borderId="1" xfId="0" applyFont="1" applyBorder="1" applyAlignment="1" applyProtection="1">
      <alignment horizontal="center" vertical="center"/>
    </xf>
    <xf numFmtId="0" fontId="0" fillId="0" borderId="2" xfId="0" applyBorder="1" applyProtection="1"/>
    <xf numFmtId="0" fontId="0" fillId="0" borderId="3" xfId="0" applyBorder="1" applyProtection="1"/>
    <xf numFmtId="0" fontId="0" fillId="0" borderId="8" xfId="0" applyBorder="1" applyProtection="1"/>
    <xf numFmtId="0" fontId="0" fillId="0" borderId="0" xfId="0" applyBorder="1" applyProtection="1"/>
    <xf numFmtId="0" fontId="0" fillId="0" borderId="5" xfId="0" applyBorder="1" applyProtection="1"/>
    <xf numFmtId="0" fontId="0" fillId="0" borderId="6" xfId="0" applyBorder="1" applyProtection="1"/>
    <xf numFmtId="164" fontId="12" fillId="0" borderId="9" xfId="0" applyNumberFormat="1" applyFont="1" applyBorder="1" applyAlignment="1" applyProtection="1">
      <alignment horizontal="left"/>
    </xf>
    <xf numFmtId="0" fontId="0" fillId="0" borderId="1" xfId="0"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2" fontId="0" fillId="0" borderId="1" xfId="0" applyNumberFormat="1" applyBorder="1" applyAlignment="1" applyProtection="1">
      <alignment horizontal="center" vertical="center"/>
    </xf>
    <xf numFmtId="2" fontId="0" fillId="0" borderId="11" xfId="0" applyNumberFormat="1" applyBorder="1" applyAlignment="1" applyProtection="1">
      <alignment horizontal="center" vertical="center"/>
    </xf>
    <xf numFmtId="0" fontId="11" fillId="2" borderId="8" xfId="1" applyFont="1" applyFill="1" applyBorder="1" applyAlignment="1" applyProtection="1">
      <alignment horizontal="left" vertical="center"/>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9" borderId="8" xfId="0" applyFill="1" applyBorder="1" applyProtection="1"/>
    <xf numFmtId="0" fontId="0" fillId="9" borderId="0" xfId="0" applyFill="1" applyBorder="1" applyProtection="1"/>
    <xf numFmtId="0" fontId="0" fillId="9" borderId="9" xfId="0" applyFill="1" applyBorder="1" applyProtection="1"/>
    <xf numFmtId="0" fontId="0" fillId="4" borderId="17" xfId="0" applyFill="1" applyBorder="1" applyProtection="1"/>
    <xf numFmtId="0" fontId="0" fillId="4" borderId="18" xfId="0" applyFill="1" applyBorder="1" applyProtection="1"/>
    <xf numFmtId="0" fontId="0" fillId="4" borderId="19" xfId="0" applyFill="1" applyBorder="1" applyProtection="1"/>
    <xf numFmtId="0" fontId="0" fillId="4" borderId="20" xfId="0" applyFill="1" applyBorder="1" applyProtection="1"/>
    <xf numFmtId="0" fontId="0" fillId="4" borderId="21" xfId="0" applyFill="1" applyBorder="1" applyProtection="1"/>
    <xf numFmtId="0" fontId="2" fillId="4" borderId="0" xfId="0" applyFont="1" applyFill="1" applyBorder="1" applyAlignment="1" applyProtection="1">
      <alignment horizontal="right"/>
    </xf>
    <xf numFmtId="0" fontId="0" fillId="4" borderId="0" xfId="0" applyFill="1" applyBorder="1" applyProtection="1"/>
    <xf numFmtId="0" fontId="0" fillId="4" borderId="22" xfId="0" applyFill="1" applyBorder="1" applyProtection="1"/>
    <xf numFmtId="0" fontId="0" fillId="4" borderId="16" xfId="0" applyFill="1" applyBorder="1" applyProtection="1"/>
    <xf numFmtId="0" fontId="0" fillId="4" borderId="23" xfId="0" applyFill="1" applyBorder="1" applyProtection="1"/>
    <xf numFmtId="0" fontId="0" fillId="9" borderId="5" xfId="0" applyFill="1" applyBorder="1" applyProtection="1"/>
    <xf numFmtId="0" fontId="0" fillId="9" borderId="6" xfId="0" applyFill="1" applyBorder="1" applyProtection="1"/>
    <xf numFmtId="0" fontId="0" fillId="9" borderId="7" xfId="0" applyFill="1" applyBorder="1" applyProtection="1"/>
    <xf numFmtId="0" fontId="0" fillId="0" borderId="11" xfId="0" applyBorder="1" applyAlignment="1" applyProtection="1">
      <alignment horizontal="center" vertical="center"/>
    </xf>
    <xf numFmtId="14" fontId="0" fillId="0" borderId="11" xfId="0" applyNumberFormat="1" applyBorder="1" applyAlignment="1" applyProtection="1">
      <alignment horizontal="center" vertical="center"/>
    </xf>
    <xf numFmtId="0" fontId="0" fillId="0" borderId="11" xfId="0" applyFill="1" applyBorder="1" applyAlignment="1" applyProtection="1">
      <alignment horizontal="center" vertical="center"/>
    </xf>
    <xf numFmtId="0" fontId="10" fillId="4" borderId="0" xfId="0" applyFont="1" applyFill="1" applyBorder="1" applyAlignment="1" applyProtection="1">
      <alignment horizontal="right"/>
    </xf>
    <xf numFmtId="0" fontId="10" fillId="4" borderId="0" xfId="0" applyFont="1" applyFill="1" applyBorder="1" applyProtection="1"/>
    <xf numFmtId="0" fontId="15" fillId="0" borderId="0" xfId="0" applyFont="1" applyAlignment="1">
      <alignment vertical="center"/>
    </xf>
    <xf numFmtId="0" fontId="0" fillId="2" borderId="17" xfId="0"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0" fontId="0" fillId="2" borderId="21" xfId="0" applyFill="1" applyBorder="1" applyProtection="1"/>
    <xf numFmtId="0" fontId="0" fillId="2" borderId="22" xfId="0" applyFill="1" applyBorder="1" applyProtection="1"/>
    <xf numFmtId="0" fontId="0" fillId="2" borderId="16" xfId="0" applyFill="1" applyBorder="1" applyProtection="1"/>
    <xf numFmtId="0" fontId="0" fillId="2" borderId="23" xfId="0" applyFill="1" applyBorder="1" applyProtection="1"/>
    <xf numFmtId="0" fontId="1" fillId="2" borderId="0" xfId="0" applyFont="1" applyFill="1" applyBorder="1" applyAlignment="1" applyProtection="1">
      <alignment horizontal="left"/>
    </xf>
    <xf numFmtId="0" fontId="1" fillId="2" borderId="21" xfId="0" applyFont="1" applyFill="1" applyBorder="1" applyAlignment="1" applyProtection="1">
      <alignment horizontal="left"/>
    </xf>
    <xf numFmtId="0" fontId="13" fillId="9" borderId="8" xfId="0" applyFont="1" applyFill="1" applyBorder="1" applyAlignment="1" applyProtection="1">
      <alignment horizontal="center"/>
    </xf>
    <xf numFmtId="0" fontId="13" fillId="9" borderId="0" xfId="0" applyFont="1" applyFill="1" applyBorder="1" applyAlignment="1" applyProtection="1">
      <alignment horizontal="center"/>
    </xf>
    <xf numFmtId="0" fontId="13" fillId="9" borderId="9" xfId="0" applyFont="1" applyFill="1" applyBorder="1" applyAlignment="1" applyProtection="1">
      <alignment horizontal="center"/>
    </xf>
    <xf numFmtId="0" fontId="2" fillId="4" borderId="0" xfId="0" applyFont="1" applyFill="1" applyBorder="1" applyAlignment="1" applyProtection="1">
      <alignment horizontal="right"/>
    </xf>
    <xf numFmtId="0" fontId="16" fillId="9" borderId="8" xfId="0" applyFont="1" applyFill="1" applyBorder="1" applyAlignment="1" applyProtection="1">
      <alignment horizontal="center"/>
    </xf>
    <xf numFmtId="0" fontId="16" fillId="9" borderId="0" xfId="0" applyFont="1" applyFill="1" applyBorder="1" applyAlignment="1" applyProtection="1">
      <alignment horizontal="center"/>
    </xf>
    <xf numFmtId="0" fontId="16" fillId="9" borderId="9" xfId="0" applyFont="1" applyFill="1" applyBorder="1" applyAlignment="1" applyProtection="1">
      <alignment horizontal="center"/>
    </xf>
    <xf numFmtId="0" fontId="10" fillId="4" borderId="16" xfId="0" applyFont="1" applyFill="1" applyBorder="1" applyAlignment="1" applyProtection="1">
      <alignment horizontal="left"/>
      <protection locked="0"/>
    </xf>
    <xf numFmtId="164" fontId="10" fillId="4" borderId="16" xfId="0" applyNumberFormat="1" applyFont="1" applyFill="1" applyBorder="1" applyAlignment="1" applyProtection="1">
      <alignment horizontal="left"/>
      <protection locked="0"/>
    </xf>
    <xf numFmtId="0" fontId="12" fillId="0" borderId="0" xfId="0" applyFont="1" applyBorder="1" applyAlignment="1" applyProtection="1">
      <alignment horizontal="left"/>
    </xf>
    <xf numFmtId="0" fontId="12" fillId="0" borderId="3" xfId="0" applyFont="1" applyBorder="1" applyAlignment="1" applyProtection="1">
      <alignment horizontal="left"/>
    </xf>
    <xf numFmtId="0" fontId="12" fillId="0" borderId="4" xfId="0" applyFont="1" applyBorder="1" applyAlignment="1" applyProtection="1">
      <alignment horizontal="left"/>
    </xf>
    <xf numFmtId="0" fontId="12" fillId="4" borderId="0" xfId="0" applyFont="1" applyFill="1" applyBorder="1" applyAlignment="1" applyProtection="1">
      <alignment horizontal="left"/>
      <protection locked="0"/>
    </xf>
    <xf numFmtId="0" fontId="12" fillId="4" borderId="9" xfId="0" applyFont="1" applyFill="1" applyBorder="1" applyAlignment="1" applyProtection="1">
      <alignment horizontal="left"/>
      <protection locked="0"/>
    </xf>
    <xf numFmtId="0" fontId="1" fillId="0" borderId="1" xfId="0" applyFont="1" applyBorder="1" applyAlignment="1" applyProtection="1">
      <alignment horizontal="center"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0" fontId="8" fillId="5" borderId="13"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wrapText="1"/>
    </xf>
    <xf numFmtId="0" fontId="7" fillId="7" borderId="2" xfId="0" applyFont="1" applyFill="1" applyBorder="1" applyAlignment="1" applyProtection="1">
      <alignment horizontal="left" vertical="center" wrapText="1" indent="1"/>
    </xf>
    <xf numFmtId="0" fontId="7" fillId="7" borderId="3" xfId="0" applyFont="1" applyFill="1" applyBorder="1" applyAlignment="1" applyProtection="1">
      <alignment horizontal="left" vertical="center" wrapText="1" indent="1"/>
    </xf>
    <xf numFmtId="0" fontId="7" fillId="7" borderId="4" xfId="0" applyFont="1" applyFill="1" applyBorder="1" applyAlignment="1" applyProtection="1">
      <alignment horizontal="left" vertical="center" wrapText="1" indent="1"/>
    </xf>
    <xf numFmtId="0" fontId="7" fillId="7" borderId="5" xfId="0" applyFont="1" applyFill="1" applyBorder="1" applyAlignment="1" applyProtection="1">
      <alignment horizontal="left" vertical="center" wrapText="1" indent="1"/>
    </xf>
    <xf numFmtId="0" fontId="7" fillId="7" borderId="6" xfId="0" applyFont="1" applyFill="1" applyBorder="1" applyAlignment="1" applyProtection="1">
      <alignment horizontal="left" vertical="center" wrapText="1" indent="1"/>
    </xf>
    <xf numFmtId="0" fontId="7" fillId="7" borderId="7" xfId="0" applyFont="1" applyFill="1" applyBorder="1" applyAlignment="1" applyProtection="1">
      <alignment horizontal="left" vertical="center" wrapText="1" indent="1"/>
    </xf>
    <xf numFmtId="0" fontId="4" fillId="7" borderId="2" xfId="0" applyFont="1" applyFill="1" applyBorder="1" applyAlignment="1" applyProtection="1">
      <alignment horizontal="left" vertical="center" wrapText="1"/>
    </xf>
    <xf numFmtId="0" fontId="4" fillId="7" borderId="3"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6"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6" fillId="0" borderId="10" xfId="0" applyFont="1" applyFill="1" applyBorder="1" applyAlignment="1" applyProtection="1">
      <alignment horizontal="center" vertical="top"/>
    </xf>
    <xf numFmtId="0" fontId="6" fillId="0" borderId="11" xfId="0" applyFont="1" applyFill="1" applyBorder="1" applyAlignment="1" applyProtection="1">
      <alignment horizontal="center" vertical="top"/>
    </xf>
    <xf numFmtId="0" fontId="6" fillId="0" borderId="12" xfId="0" applyFont="1" applyFill="1" applyBorder="1" applyAlignment="1" applyProtection="1">
      <alignment horizontal="center" vertical="top"/>
    </xf>
    <xf numFmtId="1" fontId="1" fillId="0" borderId="1" xfId="0" applyNumberFormat="1" applyFont="1" applyFill="1" applyBorder="1" applyAlignment="1" applyProtection="1">
      <alignment horizontal="center" vertical="center" wrapText="1"/>
    </xf>
    <xf numFmtId="0" fontId="5" fillId="0" borderId="10"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1" fillId="8" borderId="13" xfId="0" applyFont="1" applyFill="1" applyBorder="1" applyAlignment="1" applyProtection="1">
      <alignment horizontal="center"/>
    </xf>
    <xf numFmtId="0" fontId="1" fillId="8" borderId="15" xfId="0" applyFont="1" applyFill="1" applyBorder="1" applyAlignment="1" applyProtection="1">
      <alignment horizontal="center"/>
    </xf>
    <xf numFmtId="0" fontId="1" fillId="8" borderId="14" xfId="0" applyFont="1" applyFill="1" applyBorder="1" applyAlignment="1" applyProtection="1">
      <alignment horizontal="center"/>
    </xf>
    <xf numFmtId="0" fontId="1" fillId="8" borderId="1" xfId="0" applyFont="1" applyFill="1" applyBorder="1" applyAlignment="1" applyProtection="1">
      <alignment horizontal="center"/>
    </xf>
  </cellXfs>
  <cellStyles count="2">
    <cellStyle name="Hyperlink" xfId="1" builtinId="8"/>
    <cellStyle name="Normal" xfId="0" builtinId="0"/>
  </cellStyles>
  <dxfs count="22">
    <dxf>
      <font>
        <b/>
        <i/>
      </font>
    </dxf>
    <dxf>
      <fill>
        <patternFill>
          <bgColor rgb="FFFFFF00"/>
        </patternFill>
      </fill>
    </dxf>
    <dxf>
      <font>
        <b/>
        <i val="0"/>
      </font>
      <fill>
        <patternFill patternType="none">
          <bgColor auto="1"/>
        </patternFill>
      </fill>
    </dxf>
    <dxf>
      <fill>
        <patternFill>
          <bgColor rgb="FFFFFF00"/>
        </patternFill>
      </fill>
    </dxf>
    <dxf>
      <font>
        <b/>
        <i val="0"/>
      </font>
      <fill>
        <patternFill patternType="none">
          <bgColor auto="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font>
    </dxf>
    <dxf>
      <fill>
        <patternFill>
          <bgColor rgb="FFFFFF00"/>
        </patternFill>
      </fill>
    </dxf>
    <dxf>
      <font>
        <b/>
        <i val="0"/>
      </font>
      <fill>
        <patternFill patternType="none">
          <bgColor auto="1"/>
        </patternFill>
      </fill>
    </dxf>
    <dxf>
      <fill>
        <patternFill>
          <bgColor rgb="FFFFFF00"/>
        </patternFill>
      </fill>
    </dxf>
    <dxf>
      <font>
        <b/>
        <i val="0"/>
      </font>
      <fill>
        <patternFill patternType="none">
          <bgColor auto="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880651" cy="894397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5880651" cy="8943974"/>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This tool calculates your surface water </a:t>
          </a:r>
          <a:r>
            <a:rPr lang="en-US" sz="1000" b="1">
              <a:solidFill>
                <a:schemeClr val="tx1"/>
              </a:solidFill>
              <a:effectLst/>
              <a:latin typeface="+mn-lt"/>
              <a:ea typeface="+mn-ea"/>
              <a:cs typeface="+mn-cs"/>
            </a:rPr>
            <a:t>Microbial Water Quality Profile</a:t>
          </a:r>
          <a:r>
            <a:rPr lang="en-US" sz="1000">
              <a:solidFill>
                <a:schemeClr val="tx1"/>
              </a:solidFill>
              <a:effectLst/>
              <a:latin typeface="+mn-lt"/>
              <a:ea typeface="+mn-ea"/>
              <a:cs typeface="+mn-cs"/>
            </a:rPr>
            <a:t>(MWQP). Per the PSR, a minimum of 20 samples are required to obtain a valid MWQP. </a:t>
          </a:r>
          <a:br>
            <a:rPr lang="en-US" sz="1000">
              <a:solidFill>
                <a:schemeClr val="tx1"/>
              </a:solidFill>
              <a:effectLst/>
              <a:latin typeface="+mn-lt"/>
              <a:ea typeface="+mn-ea"/>
              <a:cs typeface="+mn-cs"/>
            </a:rPr>
          </a:br>
          <a:br>
            <a:rPr lang="en-US" sz="1000">
              <a:solidFill>
                <a:schemeClr val="tx1"/>
              </a:solidFill>
              <a:effectLst/>
              <a:latin typeface="+mn-lt"/>
              <a:ea typeface="+mn-ea"/>
              <a:cs typeface="+mn-cs"/>
            </a:rPr>
          </a:br>
          <a:r>
            <a:rPr lang="en-US" sz="1000" b="1">
              <a:solidFill>
                <a:schemeClr val="tx1"/>
              </a:solidFill>
              <a:effectLst/>
              <a:latin typeface="+mn-lt"/>
              <a:ea typeface="+mn-ea"/>
              <a:cs typeface="+mn-cs"/>
            </a:rPr>
            <a:t>Initial MWQP:</a:t>
          </a:r>
          <a:endParaRPr lang="en-US" sz="1000">
            <a:solidFill>
              <a:schemeClr val="tx1"/>
            </a:solidFill>
            <a:effectLst/>
            <a:latin typeface="+mn-lt"/>
            <a:ea typeface="+mn-ea"/>
            <a:cs typeface="+mn-cs"/>
          </a:endParaRPr>
        </a:p>
        <a:p>
          <a:r>
            <a:rPr lang="en-US" sz="1000">
              <a:solidFill>
                <a:schemeClr val="tx1"/>
              </a:solidFill>
              <a:effectLst/>
              <a:latin typeface="+mn-lt"/>
              <a:ea typeface="+mn-ea"/>
              <a:cs typeface="+mn-cs"/>
            </a:rPr>
            <a:t>1. Collect at least 20 water samples that are representative of use and collected as close as is practical to harvest. These samples must be collected over a minimum period of 2 year(s), and not greater than 4 year(s).</a:t>
          </a:r>
          <a:r>
            <a:rPr lang="en-US" sz="1000" baseline="0">
              <a:solidFill>
                <a:schemeClr val="tx1"/>
              </a:solidFill>
              <a:effectLst/>
              <a:latin typeface="+mn-lt"/>
              <a:ea typeface="+mn-ea"/>
              <a:cs typeface="+mn-cs"/>
            </a:rPr>
            <a:t>  </a:t>
          </a:r>
        </a:p>
        <a:p>
          <a:endParaRPr lang="en-US" sz="1000" i="1" baseline="0">
            <a:solidFill>
              <a:schemeClr val="tx1"/>
            </a:solidFill>
            <a:effectLst/>
            <a:latin typeface="+mn-lt"/>
            <a:ea typeface="+mn-ea"/>
            <a:cs typeface="+mn-cs"/>
          </a:endParaRPr>
        </a:p>
        <a:p>
          <a:r>
            <a:rPr lang="en-US" sz="1000" b="1" i="1" baseline="0">
              <a:solidFill>
                <a:schemeClr val="tx1"/>
              </a:solidFill>
              <a:effectLst/>
              <a:latin typeface="+mn-lt"/>
              <a:ea typeface="+mn-ea"/>
              <a:cs typeface="+mn-cs"/>
            </a:rPr>
            <a:t>Note</a:t>
          </a:r>
          <a:r>
            <a:rPr lang="en-US" sz="1000" i="1" baseline="0">
              <a:solidFill>
                <a:schemeClr val="tx1"/>
              </a:solidFill>
              <a:effectLst/>
              <a:latin typeface="+mn-lt"/>
              <a:ea typeface="+mn-ea"/>
              <a:cs typeface="+mn-cs"/>
            </a:rPr>
            <a:t>: Some growers are required to begin building an initial microbial water quality profie by 2018, but the provisions covering the numerical GM and STV criterial and corrective measures do not go into effect until 2020.  Any grower covered by the Produce Safety Rule will have between January 2018 to January 2022 to come into compliance with the agricultural water requirements.</a:t>
          </a:r>
        </a:p>
        <a:p>
          <a:endParaRPr lang="en-US" sz="1000" i="1" baseline="0">
            <a:solidFill>
              <a:schemeClr val="tx1"/>
            </a:solidFill>
            <a:effectLst/>
            <a:latin typeface="+mn-lt"/>
            <a:ea typeface="+mn-ea"/>
            <a:cs typeface="+mn-cs"/>
          </a:endParaRPr>
        </a:p>
        <a:p>
          <a:r>
            <a:rPr lang="en-US" sz="1000">
              <a:solidFill>
                <a:schemeClr val="tx1"/>
              </a:solidFill>
              <a:effectLst/>
              <a:latin typeface="+mn-lt"/>
              <a:ea typeface="+mn-ea"/>
              <a:cs typeface="+mn-cs"/>
            </a:rPr>
            <a:t>2. Select the sampling</a:t>
          </a:r>
          <a:r>
            <a:rPr lang="en-US" sz="1000" baseline="0">
              <a:solidFill>
                <a:schemeClr val="tx1"/>
              </a:solidFill>
              <a:effectLst/>
              <a:latin typeface="+mn-lt"/>
              <a:ea typeface="+mn-ea"/>
              <a:cs typeface="+mn-cs"/>
            </a:rPr>
            <a:t> interval (Initial or Annual) </a:t>
          </a:r>
          <a:r>
            <a:rPr lang="en-US" sz="1000" b="1" baseline="0">
              <a:solidFill>
                <a:schemeClr val="tx1"/>
              </a:solidFill>
              <a:effectLst/>
              <a:latin typeface="+mn-lt"/>
              <a:ea typeface="+mn-ea"/>
              <a:cs typeface="+mn-cs"/>
            </a:rPr>
            <a:t>[Column A]</a:t>
          </a:r>
          <a:endParaRPr lang="en-US" sz="1000" b="1" i="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tx1"/>
              </a:solidFill>
              <a:effectLst/>
              <a:latin typeface="+mn-lt"/>
              <a:ea typeface="+mn-ea"/>
              <a:cs typeface="+mn-cs"/>
            </a:rPr>
            <a:t>3. Enter water sample collection date </a:t>
          </a:r>
          <a:r>
            <a:rPr lang="en-US" sz="1000" b="1" baseline="0">
              <a:solidFill>
                <a:schemeClr val="tx1"/>
              </a:solidFill>
              <a:effectLst/>
              <a:latin typeface="+mn-lt"/>
              <a:ea typeface="+mn-ea"/>
              <a:cs typeface="+mn-cs"/>
            </a:rPr>
            <a:t>[Column B]</a:t>
          </a:r>
          <a:endParaRPr lang="en-US"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tx1"/>
              </a:solidFill>
              <a:effectLst/>
              <a:latin typeface="+mn-lt"/>
              <a:ea typeface="+mn-ea"/>
              <a:cs typeface="+mn-cs"/>
            </a:rPr>
            <a:t>4. Enter water sample collection location description or ID </a:t>
          </a:r>
          <a:r>
            <a:rPr lang="en-US" sz="1000" b="1" baseline="0">
              <a:solidFill>
                <a:schemeClr val="tx1"/>
              </a:solidFill>
              <a:effectLst/>
              <a:latin typeface="+mn-lt"/>
              <a:ea typeface="+mn-ea"/>
              <a:cs typeface="+mn-cs"/>
            </a:rPr>
            <a:t>[Column C]</a:t>
          </a:r>
          <a:endParaRPr lang="en-US"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tx1"/>
              </a:solidFill>
              <a:effectLst/>
              <a:latin typeface="+mn-lt"/>
              <a:ea typeface="+mn-ea"/>
              <a:cs typeface="+mn-cs"/>
            </a:rPr>
            <a:t>5. Enter Laboratory ID for the sample </a:t>
          </a:r>
          <a:r>
            <a:rPr lang="en-US" sz="1000" b="1" baseline="0">
              <a:solidFill>
                <a:schemeClr val="tx1"/>
              </a:solidFill>
              <a:effectLst/>
              <a:latin typeface="+mn-lt"/>
              <a:ea typeface="+mn-ea"/>
              <a:cs typeface="+mn-cs"/>
            </a:rPr>
            <a:t>[Column D]</a:t>
          </a:r>
          <a:endParaRPr lang="en-US"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tx1"/>
              </a:solidFill>
              <a:effectLst/>
              <a:latin typeface="+mn-lt"/>
              <a:ea typeface="+mn-ea"/>
              <a:cs typeface="+mn-cs"/>
            </a:rPr>
            <a:t>6. Enter </a:t>
          </a:r>
          <a:r>
            <a:rPr lang="en-US" sz="1000" i="1">
              <a:solidFill>
                <a:schemeClr val="tx1"/>
              </a:solidFill>
              <a:effectLst/>
              <a:latin typeface="+mn-lt"/>
              <a:ea typeface="+mn-ea"/>
              <a:cs typeface="+mn-cs"/>
            </a:rPr>
            <a:t>E. coli</a:t>
          </a:r>
          <a:r>
            <a:rPr lang="en-US" sz="1000">
              <a:solidFill>
                <a:schemeClr val="tx1"/>
              </a:solidFill>
              <a:effectLst/>
              <a:latin typeface="+mn-lt"/>
              <a:ea typeface="+mn-ea"/>
              <a:cs typeface="+mn-cs"/>
            </a:rPr>
            <a:t> lab results (</a:t>
          </a:r>
          <a:r>
            <a:rPr lang="en-US" sz="1000" i="1">
              <a:solidFill>
                <a:schemeClr val="tx1"/>
              </a:solidFill>
              <a:effectLst/>
              <a:latin typeface="+mn-lt"/>
              <a:ea typeface="+mn-ea"/>
              <a:cs typeface="+mn-cs"/>
            </a:rPr>
            <a:t>E. coli</a:t>
          </a:r>
          <a:r>
            <a:rPr lang="en-US" sz="1000">
              <a:solidFill>
                <a:schemeClr val="tx1"/>
              </a:solidFill>
              <a:effectLst/>
              <a:latin typeface="+mn-lt"/>
              <a:ea typeface="+mn-ea"/>
              <a:cs typeface="+mn-cs"/>
            </a:rPr>
            <a:t> CFU/100ml o MPN/100ml)</a:t>
          </a:r>
          <a:r>
            <a:rPr lang="en-US" sz="1000" baseline="0">
              <a:solidFill>
                <a:schemeClr val="tx1"/>
              </a:solidFill>
              <a:effectLst/>
              <a:latin typeface="+mn-lt"/>
              <a:ea typeface="+mn-ea"/>
              <a:cs typeface="+mn-cs"/>
            </a:rPr>
            <a:t> </a:t>
          </a:r>
          <a:r>
            <a:rPr lang="en-US" sz="1000" b="1" baseline="0">
              <a:solidFill>
                <a:schemeClr val="tx1"/>
              </a:solidFill>
              <a:effectLst/>
              <a:latin typeface="+mn-lt"/>
              <a:ea typeface="+mn-ea"/>
              <a:cs typeface="+mn-cs"/>
            </a:rPr>
            <a:t>[Column E]</a:t>
          </a:r>
          <a:endParaRPr lang="en-US" sz="1000">
            <a:solidFill>
              <a:schemeClr val="tx1"/>
            </a:solidFill>
            <a:effectLst/>
            <a:latin typeface="+mn-lt"/>
            <a:ea typeface="+mn-ea"/>
            <a:cs typeface="+mn-cs"/>
          </a:endParaRPr>
        </a:p>
        <a:p>
          <a:endParaRPr lang="en-US" sz="1000" b="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chemeClr val="tx1"/>
              </a:solidFill>
              <a:effectLst/>
              <a:latin typeface="+mn-lt"/>
              <a:ea typeface="+mn-ea"/>
              <a:cs typeface="+mn-cs"/>
            </a:rPr>
            <a:t>Note:</a:t>
          </a:r>
          <a:r>
            <a:rPr lang="en-US" sz="1000">
              <a:solidFill>
                <a:schemeClr val="tx1"/>
              </a:solidFill>
              <a:effectLst/>
              <a:latin typeface="+mn-lt"/>
              <a:ea typeface="+mn-ea"/>
              <a:cs typeface="+mn-cs"/>
            </a:rPr>
            <a:t> </a:t>
          </a:r>
          <a:r>
            <a:rPr lang="en-US" sz="1000" i="1" u="none">
              <a:solidFill>
                <a:schemeClr val="tx1"/>
              </a:solidFill>
              <a:effectLst/>
              <a:latin typeface="+mn-lt"/>
              <a:ea typeface="+mn-ea"/>
              <a:cs typeface="+mn-cs"/>
            </a:rPr>
            <a:t>If your sample result is below the limit of detection at LOD &lt;1 (or zero) generic E. coli CFU/100ml o MPN/100ml), enter 1. </a:t>
          </a:r>
          <a:r>
            <a:rPr lang="en-US" sz="1000" b="1" baseline="0">
              <a:solidFill>
                <a:schemeClr val="tx1"/>
              </a:solidFill>
              <a:effectLst/>
              <a:latin typeface="+mn-lt"/>
              <a:ea typeface="+mn-ea"/>
              <a:cs typeface="+mn-cs"/>
            </a:rPr>
            <a:t>[Column E]</a:t>
          </a:r>
          <a:endParaRPr lang="en-US" sz="1000">
            <a:effectLst/>
          </a:endParaRPr>
        </a:p>
        <a:p>
          <a:pPr marL="0" marR="0" lvl="0" indent="0" defTabSz="914400" eaLnBrk="1" fontAlgn="auto" latinLnBrk="0" hangingPunct="1">
            <a:lnSpc>
              <a:spcPct val="100000"/>
            </a:lnSpc>
            <a:spcBef>
              <a:spcPts val="0"/>
            </a:spcBef>
            <a:spcAft>
              <a:spcPts val="0"/>
            </a:spcAft>
            <a:buClrTx/>
            <a:buSzTx/>
            <a:buFontTx/>
            <a:buNone/>
            <a:tabLst/>
            <a:defRPr/>
          </a:pPr>
          <a:br>
            <a:rPr lang="en-US" sz="1000">
              <a:solidFill>
                <a:schemeClr val="tx1"/>
              </a:solidFill>
              <a:effectLst/>
              <a:latin typeface="+mn-lt"/>
              <a:ea typeface="+mn-ea"/>
              <a:cs typeface="+mn-cs"/>
            </a:rPr>
          </a:br>
          <a:r>
            <a:rPr lang="en-US" sz="1000">
              <a:solidFill>
                <a:schemeClr val="tx1"/>
              </a:solidFill>
              <a:effectLst/>
              <a:latin typeface="+mn-lt"/>
              <a:ea typeface="+mn-ea"/>
              <a:cs typeface="+mn-cs"/>
            </a:rPr>
            <a:t>7. Add </a:t>
          </a:r>
          <a:r>
            <a:rPr lang="en-US" sz="1000" b="1">
              <a:solidFill>
                <a:schemeClr val="tx1"/>
              </a:solidFill>
              <a:effectLst/>
              <a:latin typeface="+mn-lt"/>
              <a:ea typeface="+mn-ea"/>
              <a:cs typeface="+mn-cs"/>
            </a:rPr>
            <a:t>Notes</a:t>
          </a:r>
          <a:r>
            <a:rPr lang="en-US" sz="1000">
              <a:solidFill>
                <a:schemeClr val="tx1"/>
              </a:solidFill>
              <a:effectLst/>
              <a:latin typeface="+mn-lt"/>
              <a:ea typeface="+mn-ea"/>
              <a:cs typeface="+mn-cs"/>
            </a:rPr>
            <a:t> if necessary (eg. rainy day, cloudy water, low flow). </a:t>
          </a:r>
          <a:r>
            <a:rPr lang="en-US" sz="1000" b="1" baseline="0">
              <a:solidFill>
                <a:schemeClr val="tx1"/>
              </a:solidFill>
              <a:effectLst/>
              <a:latin typeface="+mn-lt"/>
              <a:ea typeface="+mn-ea"/>
              <a:cs typeface="+mn-cs"/>
            </a:rPr>
            <a:t>[Column G]</a:t>
          </a:r>
          <a:endParaRPr lang="en-US" sz="1000">
            <a:effectLst/>
          </a:endParaRPr>
        </a:p>
        <a:p>
          <a:r>
            <a:rPr lang="en-US" sz="1000">
              <a:solidFill>
                <a:schemeClr val="tx1"/>
              </a:solidFill>
              <a:effectLst/>
              <a:latin typeface="+mn-lt"/>
              <a:ea typeface="+mn-ea"/>
              <a:cs typeface="+mn-cs"/>
            </a:rPr>
            <a:t>8. Repeat step 2 to 7 until you have entered 20 samples. </a:t>
          </a:r>
          <a:br>
            <a:rPr lang="en-US" sz="1000">
              <a:solidFill>
                <a:schemeClr val="tx1"/>
              </a:solidFill>
              <a:effectLst/>
              <a:latin typeface="+mn-lt"/>
              <a:ea typeface="+mn-ea"/>
              <a:cs typeface="+mn-cs"/>
            </a:rPr>
          </a:br>
          <a:r>
            <a:rPr lang="en-US" sz="1000">
              <a:solidFill>
                <a:schemeClr val="tx1"/>
              </a:solidFill>
              <a:effectLst/>
              <a:latin typeface="+mn-lt"/>
              <a:ea typeface="+mn-ea"/>
              <a:cs typeface="+mn-cs"/>
            </a:rPr>
            <a:t>9. Review </a:t>
          </a:r>
          <a:r>
            <a:rPr lang="en-US" sz="1000" b="1">
              <a:solidFill>
                <a:schemeClr val="tx1"/>
              </a:solidFill>
              <a:effectLst/>
              <a:latin typeface="+mn-lt"/>
              <a:ea typeface="+mn-ea"/>
              <a:cs typeface="+mn-cs"/>
            </a:rPr>
            <a:t>Table 2</a:t>
          </a:r>
          <a:r>
            <a:rPr lang="en-US" sz="1000">
              <a:solidFill>
                <a:schemeClr val="tx1"/>
              </a:solidFill>
              <a:effectLst/>
              <a:latin typeface="+mn-lt"/>
              <a:ea typeface="+mn-ea"/>
              <a:cs typeface="+mn-cs"/>
            </a:rPr>
            <a:t> to determine your Geometric Mean (GM), Statistical Threshold Value (STV), and compliance with Produce Safety Rule (PSR) requirements: </a:t>
          </a:r>
        </a:p>
        <a:p>
          <a:endParaRPr lang="en-US" sz="1000">
            <a:solidFill>
              <a:schemeClr val="tx1"/>
            </a:solidFill>
            <a:effectLst/>
            <a:latin typeface="+mn-lt"/>
            <a:ea typeface="+mn-ea"/>
            <a:cs typeface="+mn-cs"/>
          </a:endParaRPr>
        </a:p>
        <a:p>
          <a:r>
            <a:rPr lang="en-US" sz="1000" baseline="30000">
              <a:solidFill>
                <a:schemeClr val="tx1"/>
              </a:solidFill>
              <a:effectLst/>
              <a:latin typeface="+mn-lt"/>
              <a:ea typeface="+mn-ea"/>
              <a:cs typeface="+mn-cs"/>
            </a:rPr>
            <a:t>1</a:t>
          </a:r>
          <a:r>
            <a:rPr lang="en-US" sz="1000">
              <a:solidFill>
                <a:schemeClr val="tx1"/>
              </a:solidFill>
              <a:effectLst/>
              <a:latin typeface="+mn-lt"/>
              <a:ea typeface="+mn-ea"/>
              <a:cs typeface="+mn-cs"/>
            </a:rPr>
            <a:t> Table 2: Displays Your Microbial Water Quality Profile (MWQP). The GM and STV are your MWQP. </a:t>
          </a:r>
          <a:br>
            <a:rPr lang="en-US" sz="1000">
              <a:solidFill>
                <a:schemeClr val="tx1"/>
              </a:solidFill>
              <a:effectLst/>
              <a:latin typeface="+mn-lt"/>
              <a:ea typeface="+mn-ea"/>
              <a:cs typeface="+mn-cs"/>
            </a:rPr>
          </a:br>
          <a:r>
            <a:rPr lang="en-US" sz="1000" baseline="30000">
              <a:solidFill>
                <a:schemeClr val="tx1"/>
              </a:solidFill>
              <a:effectLst/>
              <a:latin typeface="+mn-lt"/>
              <a:ea typeface="+mn-ea"/>
              <a:cs typeface="+mn-cs"/>
            </a:rPr>
            <a:t>2</a:t>
          </a:r>
          <a:r>
            <a:rPr lang="en-US" sz="1000">
              <a:solidFill>
                <a:schemeClr val="tx1"/>
              </a:solidFill>
              <a:effectLst/>
              <a:latin typeface="+mn-lt"/>
              <a:ea typeface="+mn-ea"/>
              <a:cs typeface="+mn-cs"/>
            </a:rPr>
            <a:t> Table 2: Displays Your MWQP Results Compared to the PSR microbial water quality criteria. </a:t>
          </a:r>
          <a:br>
            <a:rPr lang="en-US" sz="1000">
              <a:solidFill>
                <a:schemeClr val="tx1"/>
              </a:solidFill>
              <a:effectLst/>
              <a:latin typeface="+mn-lt"/>
              <a:ea typeface="+mn-ea"/>
              <a:cs typeface="+mn-cs"/>
            </a:rPr>
          </a:br>
          <a:r>
            <a:rPr lang="en-US" sz="1000" baseline="30000">
              <a:solidFill>
                <a:schemeClr val="tx1"/>
              </a:solidFill>
              <a:effectLst/>
              <a:latin typeface="+mn-lt"/>
              <a:ea typeface="+mn-ea"/>
              <a:cs typeface="+mn-cs"/>
            </a:rPr>
            <a:t>3</a:t>
          </a:r>
          <a:r>
            <a:rPr lang="en-US" sz="1000">
              <a:solidFill>
                <a:schemeClr val="tx1"/>
              </a:solidFill>
              <a:effectLst/>
              <a:latin typeface="+mn-lt"/>
              <a:ea typeface="+mn-ea"/>
              <a:cs typeface="+mn-cs"/>
            </a:rPr>
            <a:t> Table 2: Determines if your MWQP meets PSR criteria.</a:t>
          </a:r>
          <a:endParaRPr lang="en-US" sz="1000"/>
        </a:p>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tx1"/>
              </a:solidFill>
              <a:effectLst/>
              <a:latin typeface="+mn-lt"/>
              <a:ea typeface="+mn-ea"/>
              <a:cs typeface="+mn-cs"/>
            </a:rPr>
            <a:t>4</a:t>
          </a:r>
          <a:r>
            <a:rPr lang="en-US" sz="1000">
              <a:solidFill>
                <a:schemeClr val="tx1"/>
              </a:solidFill>
              <a:effectLst/>
              <a:latin typeface="+mn-lt"/>
              <a:ea typeface="+mn-ea"/>
              <a:cs typeface="+mn-cs"/>
            </a:rPr>
            <a:t> Table 2: Determines if corrective actions are necessary.</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tx1"/>
              </a:solidFill>
              <a:effectLst/>
              <a:latin typeface="+mn-lt"/>
              <a:ea typeface="+mn-ea"/>
              <a:cs typeface="+mn-cs"/>
            </a:rPr>
            <a:t>5</a:t>
          </a:r>
          <a:r>
            <a:rPr lang="en-US" sz="1000">
              <a:solidFill>
                <a:schemeClr val="tx1"/>
              </a:solidFill>
              <a:effectLst/>
              <a:latin typeface="+mn-lt"/>
              <a:ea typeface="+mn-ea"/>
              <a:cs typeface="+mn-cs"/>
            </a:rPr>
            <a:t> Table 2: Determines if microbial die-off is required.</a:t>
          </a:r>
          <a:endParaRPr lang="en-US" sz="1000">
            <a:effectLst/>
          </a:endParaRPr>
        </a:p>
        <a:p>
          <a:endParaRPr lang="en-US" sz="1000"/>
        </a:p>
        <a:p>
          <a:r>
            <a:rPr lang="en-US" sz="1000" b="1">
              <a:solidFill>
                <a:schemeClr val="tx1"/>
              </a:solidFill>
              <a:effectLst/>
              <a:latin typeface="+mn-lt"/>
              <a:ea typeface="+mn-ea"/>
              <a:cs typeface="+mn-cs"/>
            </a:rPr>
            <a:t>Annual Survey</a:t>
          </a:r>
          <a:br>
            <a:rPr lang="en-US" sz="1000">
              <a:solidFill>
                <a:schemeClr val="tx1"/>
              </a:solidFill>
              <a:effectLst/>
              <a:latin typeface="+mn-lt"/>
              <a:ea typeface="+mn-ea"/>
              <a:cs typeface="+mn-cs"/>
            </a:rPr>
          </a:br>
          <a:r>
            <a:rPr lang="en-US" sz="1000">
              <a:solidFill>
                <a:schemeClr val="tx1"/>
              </a:solidFill>
              <a:effectLst/>
              <a:latin typeface="+mn-lt"/>
              <a:ea typeface="+mn-ea"/>
              <a:cs typeface="+mn-cs"/>
            </a:rPr>
            <a:t>Following establishment of your initial MWQP, update your MWQP </a:t>
          </a:r>
          <a:r>
            <a:rPr lang="en-US" sz="1000" b="1">
              <a:solidFill>
                <a:schemeClr val="tx1"/>
              </a:solidFill>
              <a:effectLst/>
              <a:latin typeface="+mn-lt"/>
              <a:ea typeface="+mn-ea"/>
              <a:cs typeface="+mn-cs"/>
            </a:rPr>
            <a:t>annually </a:t>
          </a:r>
          <a:r>
            <a:rPr lang="en-US" sz="1000">
              <a:solidFill>
                <a:schemeClr val="tx1"/>
              </a:solidFill>
              <a:effectLst/>
              <a:latin typeface="+mn-lt"/>
              <a:ea typeface="+mn-ea"/>
              <a:cs typeface="+mn-cs"/>
            </a:rPr>
            <a:t>as follows:</a:t>
          </a:r>
        </a:p>
        <a:p>
          <a:r>
            <a:rPr lang="en-US" sz="1000">
              <a:solidFill>
                <a:schemeClr val="tx1"/>
              </a:solidFill>
              <a:effectLst/>
              <a:latin typeface="+mn-lt"/>
              <a:ea typeface="+mn-ea"/>
              <a:cs typeface="+mn-cs"/>
            </a:rPr>
            <a:t>1. Collect at least 5 water sample(s) that are representative of use and collected as close as is practical to harvest. </a:t>
          </a:r>
          <a:br>
            <a:rPr lang="en-US" sz="1000">
              <a:solidFill>
                <a:schemeClr val="tx1"/>
              </a:solidFill>
              <a:effectLst/>
              <a:latin typeface="+mn-lt"/>
              <a:ea typeface="+mn-ea"/>
              <a:cs typeface="+mn-cs"/>
            </a:rPr>
          </a:br>
          <a:r>
            <a:rPr lang="en-US" sz="1000">
              <a:solidFill>
                <a:schemeClr val="tx1"/>
              </a:solidFill>
              <a:effectLst/>
              <a:latin typeface="+mn-lt"/>
              <a:ea typeface="+mn-ea"/>
              <a:cs typeface="+mn-cs"/>
            </a:rPr>
            <a:t>2. Analyze water samples to quantify generic </a:t>
          </a:r>
          <a:r>
            <a:rPr lang="en-US" sz="1000" i="1">
              <a:solidFill>
                <a:schemeClr val="tx1"/>
              </a:solidFill>
              <a:effectLst/>
              <a:latin typeface="+mn-lt"/>
              <a:ea typeface="+mn-ea"/>
              <a:cs typeface="+mn-cs"/>
            </a:rPr>
            <a:t>E. coli</a:t>
          </a:r>
          <a:r>
            <a:rPr lang="en-US" sz="1000">
              <a:solidFill>
                <a:schemeClr val="tx1"/>
              </a:solidFill>
              <a:effectLst/>
              <a:latin typeface="+mn-lt"/>
              <a:ea typeface="+mn-ea"/>
              <a:cs typeface="+mn-cs"/>
            </a:rPr>
            <a:t>/100 ml </a:t>
          </a:r>
        </a:p>
        <a:p>
          <a:r>
            <a:rPr lang="en-US" sz="1000">
              <a:solidFill>
                <a:schemeClr val="tx1"/>
              </a:solidFill>
              <a:effectLst/>
              <a:latin typeface="+mn-lt"/>
              <a:ea typeface="+mn-ea"/>
              <a:cs typeface="+mn-cs"/>
            </a:rPr>
            <a:t>3. Enter 5 current year sample values as described above in Steps 2 to Step 7. For </a:t>
          </a:r>
          <a:r>
            <a:rPr lang="en-US" sz="1000" b="1">
              <a:solidFill>
                <a:schemeClr val="tx1"/>
              </a:solidFill>
              <a:effectLst/>
              <a:latin typeface="+mn-lt"/>
              <a:ea typeface="+mn-ea"/>
              <a:cs typeface="+mn-cs"/>
            </a:rPr>
            <a:t>Sample Stage</a:t>
          </a:r>
          <a:r>
            <a:rPr lang="en-US" sz="1000">
              <a:solidFill>
                <a:schemeClr val="tx1"/>
              </a:solidFill>
              <a:effectLst/>
              <a:latin typeface="+mn-lt"/>
              <a:ea typeface="+mn-ea"/>
              <a:cs typeface="+mn-cs"/>
            </a:rPr>
            <a:t>, choose </a:t>
          </a:r>
          <a:r>
            <a:rPr lang="en-US" sz="1000" b="1">
              <a:solidFill>
                <a:schemeClr val="tx1"/>
              </a:solidFill>
              <a:effectLst/>
              <a:latin typeface="+mn-lt"/>
              <a:ea typeface="+mn-ea"/>
              <a:cs typeface="+mn-cs"/>
            </a:rPr>
            <a:t>Annual</a:t>
          </a:r>
          <a:r>
            <a:rPr lang="en-US" sz="1000">
              <a:solidFill>
                <a:schemeClr val="tx1"/>
              </a:solidFill>
              <a:effectLst/>
              <a:latin typeface="+mn-lt"/>
              <a:ea typeface="+mn-ea"/>
              <a:cs typeface="+mn-cs"/>
            </a:rPr>
            <a:t> instead of Initial.</a:t>
          </a:r>
          <a:r>
            <a:rPr lang="en-US" sz="1000" baseline="0">
              <a:solidFill>
                <a:schemeClr val="tx1"/>
              </a:solidFill>
              <a:effectLst/>
              <a:latin typeface="+mn-lt"/>
              <a:ea typeface="+mn-ea"/>
              <a:cs typeface="+mn-cs"/>
            </a:rPr>
            <a:t> </a:t>
          </a:r>
          <a:r>
            <a:rPr lang="en-US" sz="1000" b="1" baseline="0">
              <a:solidFill>
                <a:schemeClr val="tx1"/>
              </a:solidFill>
              <a:effectLst/>
              <a:latin typeface="+mn-lt"/>
              <a:ea typeface="+mn-ea"/>
              <a:cs typeface="+mn-cs"/>
            </a:rPr>
            <a:t>[Column A]</a:t>
          </a:r>
          <a:br>
            <a:rPr lang="en-US" sz="1000">
              <a:solidFill>
                <a:schemeClr val="tx1"/>
              </a:solidFill>
              <a:effectLst/>
              <a:latin typeface="+mn-lt"/>
              <a:ea typeface="+mn-ea"/>
              <a:cs typeface="+mn-cs"/>
            </a:rPr>
          </a:br>
          <a:r>
            <a:rPr lang="en-US" sz="1000">
              <a:solidFill>
                <a:schemeClr val="tx1"/>
              </a:solidFill>
              <a:effectLst/>
              <a:latin typeface="+mn-lt"/>
              <a:ea typeface="+mn-ea"/>
              <a:cs typeface="+mn-cs"/>
            </a:rPr>
            <a:t>4. Review each table to determine your Geometric Mean (GM), Statistical Threshold Value (STV), and compliance with Produce Safety Rule (PSR) requirements</a:t>
          </a:r>
          <a:r>
            <a:rPr lang="en-US" sz="1000" baseline="0">
              <a:solidFill>
                <a:schemeClr val="tx1"/>
              </a:solidFill>
              <a:effectLst/>
              <a:latin typeface="+mn-lt"/>
              <a:ea typeface="+mn-ea"/>
              <a:cs typeface="+mn-cs"/>
            </a:rPr>
            <a:t>.  </a:t>
          </a:r>
          <a:r>
            <a:rPr lang="en-US" sz="1000" b="1" baseline="0">
              <a:solidFill>
                <a:schemeClr val="tx1"/>
              </a:solidFill>
              <a:effectLst/>
              <a:latin typeface="+mn-lt"/>
              <a:ea typeface="+mn-ea"/>
              <a:cs typeface="+mn-cs"/>
            </a:rPr>
            <a:t>[Step 9 - Initial MWQP]</a:t>
          </a:r>
          <a:endParaRPr lang="en-US" sz="1000" b="1">
            <a:solidFill>
              <a:schemeClr val="tx1"/>
            </a:solidFill>
            <a:effectLst/>
            <a:latin typeface="+mn-lt"/>
            <a:ea typeface="+mn-ea"/>
            <a:cs typeface="+mn-cs"/>
          </a:endParaRPr>
        </a:p>
        <a:p>
          <a:br>
            <a:rPr lang="en-US" sz="1000">
              <a:solidFill>
                <a:schemeClr val="tx1"/>
              </a:solidFill>
              <a:effectLst/>
              <a:latin typeface="+mn-lt"/>
              <a:ea typeface="+mn-ea"/>
              <a:cs typeface="+mn-cs"/>
            </a:rPr>
          </a:br>
          <a:r>
            <a:rPr lang="en-US" sz="1000" b="1">
              <a:solidFill>
                <a:srgbClr val="FF0000"/>
              </a:solidFill>
              <a:effectLst/>
              <a:latin typeface="+mn-lt"/>
              <a:ea typeface="+mn-ea"/>
              <a:cs typeface="+mn-cs"/>
            </a:rPr>
            <a:t>CAUTION: Even though GM and STV values appear on the Results screen, using fewer than the PSR-required number of samples to calculate your MWQP does not satisfy the requirements of the rule.</a:t>
          </a:r>
          <a:r>
            <a:rPr lang="en-US" sz="1100" b="1">
              <a:solidFill>
                <a:srgbClr val="FF0000"/>
              </a:solidFill>
              <a:effectLst/>
              <a:latin typeface="+mn-lt"/>
              <a:ea typeface="+mn-ea"/>
              <a:cs typeface="+mn-cs"/>
            </a:rPr>
            <a:t> </a:t>
          </a:r>
          <a:br>
            <a:rPr lang="en-US" sz="1100">
              <a:solidFill>
                <a:schemeClr val="tx1"/>
              </a:solidFill>
              <a:effectLst/>
              <a:latin typeface="+mn-lt"/>
              <a:ea typeface="+mn-ea"/>
              <a:cs typeface="+mn-cs"/>
            </a:rPr>
          </a:br>
          <a:br>
            <a:rPr lang="en-US" sz="1100">
              <a:solidFill>
                <a:schemeClr val="tx1"/>
              </a:solidFill>
              <a:effectLst/>
              <a:latin typeface="+mn-lt"/>
              <a:ea typeface="+mn-ea"/>
              <a:cs typeface="+mn-cs"/>
            </a:rPr>
          </a:br>
          <a:r>
            <a:rPr lang="en-US" sz="1000" b="1" i="1">
              <a:solidFill>
                <a:schemeClr val="accent5">
                  <a:lumMod val="75000"/>
                </a:schemeClr>
              </a:solidFill>
              <a:effectLst/>
              <a:latin typeface="+mn-lt"/>
              <a:ea typeface="+mn-ea"/>
              <a:cs typeface="+mn-cs"/>
            </a:rPr>
            <a:t>Important Notes:</a:t>
          </a:r>
          <a:r>
            <a:rPr lang="en-US" sz="1000" b="0" i="0">
              <a:solidFill>
                <a:schemeClr val="accent5">
                  <a:lumMod val="75000"/>
                </a:schemeClr>
              </a:solidFill>
              <a:effectLst/>
              <a:latin typeface="+mn-lt"/>
              <a:ea typeface="+mn-ea"/>
              <a:cs typeface="+mn-cs"/>
            </a:rPr>
            <a:t> If your MWQP does not meet the Produce Safety Rule criteria then one option for using this water is to apply an interval (up to a maximum of 4 days) between application of the water and harvest of that crop. The die-off interval is calculated based on a decline rate of 0.5 log CFU/day. If applicable, the greater of the two values from Table 2 should be used. </a:t>
          </a:r>
          <a:br>
            <a:rPr lang="en-US" sz="1000" b="0">
              <a:solidFill>
                <a:schemeClr val="tx1"/>
              </a:solidFill>
              <a:effectLst/>
              <a:latin typeface="+mn-lt"/>
              <a:ea typeface="+mn-ea"/>
              <a:cs typeface="+mn-cs"/>
            </a:rPr>
          </a:br>
          <a:br>
            <a:rPr lang="en-US" sz="1000">
              <a:solidFill>
                <a:schemeClr val="tx1"/>
              </a:solidFill>
              <a:effectLst/>
              <a:latin typeface="+mn-lt"/>
              <a:ea typeface="+mn-ea"/>
              <a:cs typeface="+mn-cs"/>
            </a:rPr>
          </a:br>
          <a:r>
            <a:rPr lang="en-US" sz="1000" b="0" i="0">
              <a:solidFill>
                <a:schemeClr val="accent5">
                  <a:lumMod val="75000"/>
                </a:schemeClr>
              </a:solidFill>
              <a:effectLst/>
              <a:latin typeface="+mn-lt"/>
              <a:ea typeface="+mn-ea"/>
              <a:cs typeface="+mn-cs"/>
            </a:rPr>
            <a:t>If you have determined or have reason to believe that your MWQP no longer represents the microbial quality of your water, you must develop a new MWQP reflective of the time period in which you believe your MWQP changed. It is your responsibility to modify your water use or apply necessary mitigation steps to remain compliant with the FSMA PSR. </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47626</xdr:rowOff>
    </xdr:from>
    <xdr:to>
      <xdr:col>1</xdr:col>
      <xdr:colOff>666750</xdr:colOff>
      <xdr:row>4</xdr:row>
      <xdr:rowOff>138742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47626"/>
          <a:ext cx="1790699" cy="853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1</xdr:col>
      <xdr:colOff>665127</xdr:colOff>
      <xdr:row>3</xdr:row>
      <xdr:rowOff>171450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57150"/>
          <a:ext cx="1789077" cy="82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1</xdr:col>
      <xdr:colOff>665127</xdr:colOff>
      <xdr:row>3</xdr:row>
      <xdr:rowOff>171450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57150"/>
          <a:ext cx="1789077"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atersag.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J1"/>
  <sheetViews>
    <sheetView tabSelected="1" view="pageLayout" zoomScale="115" zoomScaleNormal="100" zoomScalePageLayoutView="115" workbookViewId="0">
      <selection activeCell="J1" sqref="J1"/>
    </sheetView>
  </sheetViews>
  <sheetFormatPr defaultRowHeight="15" x14ac:dyDescent="0.25"/>
  <sheetData>
    <row r="1" spans="10:10" x14ac:dyDescent="0.25">
      <c r="J1" s="64"/>
    </row>
  </sheetData>
  <sheetProtection algorithmName="SHA-512" hashValue="9o6EqfgctExXJi+wK8hJQ7Jdil7oSHODfdc67SNK4zcLrBJKO9frHrXVrZb7zjvugzOo02jGgbcQjQMVGQwZ5g==" saltValue="UM1rB9ky2ICO78bOjrCp/Q==" spinCount="100000" sheet="1" objects="1" scenarios="1" selectLockedCells="1"/>
  <printOptions horizontalCentered="1"/>
  <pageMargins left="0.7" right="0.7" top="0.75" bottom="0.75" header="0.3" footer="0.3"/>
  <pageSetup orientation="portrait" r:id="rId1"/>
  <headerFooter>
    <oddHeader>&amp;C&amp;"-,Bold"&amp;18MWQP Instructions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view="pageLayout" zoomScale="85" zoomScaleNormal="100" zoomScalePageLayoutView="85" workbookViewId="0">
      <selection activeCell="E18" sqref="E18:I18"/>
    </sheetView>
  </sheetViews>
  <sheetFormatPr defaultRowHeight="15" x14ac:dyDescent="0.25"/>
  <cols>
    <col min="1" max="1" width="19" customWidth="1"/>
    <col min="2" max="2" width="9.85546875" customWidth="1"/>
    <col min="3" max="3" width="10.140625" customWidth="1"/>
    <col min="4" max="4" width="10" customWidth="1"/>
  </cols>
  <sheetData>
    <row r="1" spans="1:12" ht="15.75" x14ac:dyDescent="0.25">
      <c r="A1" s="12"/>
      <c r="B1" s="13"/>
      <c r="C1" s="1" t="s">
        <v>7</v>
      </c>
      <c r="D1" s="14"/>
      <c r="E1" s="14"/>
      <c r="F1" s="14"/>
      <c r="G1" s="14"/>
      <c r="H1" s="14"/>
      <c r="I1" s="14"/>
      <c r="J1" s="14"/>
      <c r="K1" s="14"/>
      <c r="L1" s="15"/>
    </row>
    <row r="2" spans="1:12" ht="15.75" x14ac:dyDescent="0.25">
      <c r="A2" s="17"/>
      <c r="B2" s="18"/>
      <c r="C2" s="2" t="s">
        <v>8</v>
      </c>
      <c r="D2" s="19"/>
      <c r="E2" s="19"/>
      <c r="F2" s="19"/>
      <c r="G2" s="19"/>
      <c r="H2" s="19"/>
      <c r="I2" s="19"/>
      <c r="J2" s="19"/>
      <c r="K2" s="19"/>
      <c r="L2" s="20"/>
    </row>
    <row r="3" spans="1:12" ht="15.75" x14ac:dyDescent="0.25">
      <c r="A3" s="17"/>
      <c r="B3" s="18"/>
      <c r="C3" s="2" t="s">
        <v>22</v>
      </c>
      <c r="D3" s="19"/>
      <c r="E3" s="19"/>
      <c r="F3" s="19"/>
      <c r="G3" s="19"/>
      <c r="H3" s="19"/>
      <c r="I3" s="19"/>
      <c r="J3" s="19"/>
      <c r="K3" s="19"/>
      <c r="L3" s="20"/>
    </row>
    <row r="4" spans="1:12" ht="15.75" x14ac:dyDescent="0.25">
      <c r="A4" s="17"/>
      <c r="B4" s="18"/>
      <c r="C4" s="39" t="s">
        <v>9</v>
      </c>
      <c r="D4" s="19"/>
      <c r="E4" s="19"/>
      <c r="F4" s="19"/>
      <c r="G4" s="19"/>
      <c r="H4" s="19"/>
      <c r="I4" s="19"/>
      <c r="J4" s="19"/>
      <c r="K4" s="19"/>
      <c r="L4" s="20"/>
    </row>
    <row r="5" spans="1:12" ht="15.75" thickBot="1" x14ac:dyDescent="0.3">
      <c r="A5" s="21"/>
      <c r="B5" s="22"/>
      <c r="C5" s="23"/>
      <c r="D5" s="24"/>
      <c r="E5" s="24"/>
      <c r="F5" s="24"/>
      <c r="G5" s="24"/>
      <c r="H5" s="24"/>
      <c r="I5" s="24"/>
      <c r="J5" s="24"/>
      <c r="K5" s="24"/>
      <c r="L5" s="25"/>
    </row>
    <row r="6" spans="1:12" x14ac:dyDescent="0.25">
      <c r="A6" s="40"/>
      <c r="B6" s="41"/>
      <c r="C6" s="41"/>
      <c r="D6" s="41"/>
      <c r="E6" s="41"/>
      <c r="F6" s="41"/>
      <c r="G6" s="41"/>
      <c r="H6" s="41"/>
      <c r="I6" s="41"/>
      <c r="J6" s="41"/>
      <c r="K6" s="41"/>
      <c r="L6" s="42"/>
    </row>
    <row r="7" spans="1:12" x14ac:dyDescent="0.25">
      <c r="A7" s="43"/>
      <c r="B7" s="44"/>
      <c r="C7" s="44"/>
      <c r="D7" s="44"/>
      <c r="E7" s="44"/>
      <c r="F7" s="44"/>
      <c r="G7" s="44"/>
      <c r="H7" s="44"/>
      <c r="I7" s="44"/>
      <c r="J7" s="44"/>
      <c r="K7" s="44"/>
      <c r="L7" s="45"/>
    </row>
    <row r="8" spans="1:12" x14ac:dyDescent="0.25">
      <c r="A8" s="43"/>
      <c r="B8" s="44"/>
      <c r="C8" s="44"/>
      <c r="D8" s="44"/>
      <c r="E8" s="44"/>
      <c r="F8" s="44"/>
      <c r="G8" s="44"/>
      <c r="H8" s="44"/>
      <c r="I8" s="44"/>
      <c r="J8" s="44"/>
      <c r="K8" s="44"/>
      <c r="L8" s="45"/>
    </row>
    <row r="9" spans="1:12" ht="26.25" x14ac:dyDescent="0.4">
      <c r="A9" s="75" t="s">
        <v>30</v>
      </c>
      <c r="B9" s="76"/>
      <c r="C9" s="76"/>
      <c r="D9" s="76"/>
      <c r="E9" s="76"/>
      <c r="F9" s="76"/>
      <c r="G9" s="76"/>
      <c r="H9" s="76"/>
      <c r="I9" s="76"/>
      <c r="J9" s="76"/>
      <c r="K9" s="76"/>
      <c r="L9" s="77"/>
    </row>
    <row r="10" spans="1:12" ht="15.75" x14ac:dyDescent="0.25">
      <c r="A10" s="79" t="s">
        <v>36</v>
      </c>
      <c r="B10" s="80"/>
      <c r="C10" s="80"/>
      <c r="D10" s="80"/>
      <c r="E10" s="80"/>
      <c r="F10" s="80"/>
      <c r="G10" s="80"/>
      <c r="H10" s="80"/>
      <c r="I10" s="80"/>
      <c r="J10" s="80"/>
      <c r="K10" s="80"/>
      <c r="L10" s="81"/>
    </row>
    <row r="11" spans="1:12" x14ac:dyDescent="0.25">
      <c r="A11" s="43"/>
      <c r="B11" s="44"/>
      <c r="C11" s="44"/>
      <c r="D11" s="44"/>
      <c r="E11" s="44"/>
      <c r="F11" s="44"/>
      <c r="G11" s="44"/>
      <c r="H11" s="44"/>
      <c r="I11" s="44"/>
      <c r="J11" s="44"/>
      <c r="K11" s="44"/>
      <c r="L11" s="45"/>
    </row>
    <row r="12" spans="1:12" x14ac:dyDescent="0.25">
      <c r="A12" s="43"/>
      <c r="B12" s="46"/>
      <c r="C12" s="47"/>
      <c r="D12" s="47"/>
      <c r="E12" s="47"/>
      <c r="F12" s="47"/>
      <c r="G12" s="47"/>
      <c r="H12" s="47"/>
      <c r="I12" s="47"/>
      <c r="J12" s="48"/>
      <c r="K12" s="44"/>
      <c r="L12" s="45"/>
    </row>
    <row r="13" spans="1:12" ht="15.75" x14ac:dyDescent="0.25">
      <c r="A13" s="43"/>
      <c r="B13" s="49"/>
      <c r="C13" s="78" t="s">
        <v>23</v>
      </c>
      <c r="D13" s="78"/>
      <c r="E13" s="82" t="s">
        <v>42</v>
      </c>
      <c r="F13" s="82"/>
      <c r="G13" s="82"/>
      <c r="H13" s="82"/>
      <c r="I13" s="82"/>
      <c r="J13" s="50"/>
      <c r="K13" s="44"/>
      <c r="L13" s="45"/>
    </row>
    <row r="14" spans="1:12" ht="15.75" x14ac:dyDescent="0.25">
      <c r="A14" s="43"/>
      <c r="B14" s="49"/>
      <c r="C14" s="78" t="s">
        <v>24</v>
      </c>
      <c r="D14" s="78"/>
      <c r="E14" s="82" t="s">
        <v>42</v>
      </c>
      <c r="F14" s="82"/>
      <c r="G14" s="82"/>
      <c r="H14" s="82"/>
      <c r="I14" s="82"/>
      <c r="J14" s="50"/>
      <c r="K14" s="44"/>
      <c r="L14" s="45"/>
    </row>
    <row r="15" spans="1:12" ht="15.75" x14ac:dyDescent="0.25">
      <c r="A15" s="43"/>
      <c r="B15" s="49"/>
      <c r="C15" s="78" t="s">
        <v>25</v>
      </c>
      <c r="D15" s="78"/>
      <c r="E15" s="83" t="s">
        <v>42</v>
      </c>
      <c r="F15" s="83"/>
      <c r="G15" s="83"/>
      <c r="H15" s="83"/>
      <c r="I15" s="83"/>
      <c r="J15" s="50"/>
      <c r="K15" s="44"/>
      <c r="L15" s="45"/>
    </row>
    <row r="16" spans="1:12" ht="15.75" x14ac:dyDescent="0.25">
      <c r="A16" s="43"/>
      <c r="B16" s="49"/>
      <c r="C16" s="51"/>
      <c r="D16" s="62"/>
      <c r="E16" s="63"/>
      <c r="F16" s="63"/>
      <c r="G16" s="63"/>
      <c r="H16" s="63"/>
      <c r="I16" s="63"/>
      <c r="J16" s="50"/>
      <c r="K16" s="44"/>
      <c r="L16" s="45"/>
    </row>
    <row r="17" spans="1:12" ht="15.75" x14ac:dyDescent="0.25">
      <c r="A17" s="43"/>
      <c r="B17" s="49"/>
      <c r="C17" s="78" t="s">
        <v>26</v>
      </c>
      <c r="D17" s="78"/>
      <c r="E17" s="82" t="s">
        <v>42</v>
      </c>
      <c r="F17" s="82"/>
      <c r="G17" s="82"/>
      <c r="H17" s="82"/>
      <c r="I17" s="82"/>
      <c r="J17" s="50"/>
      <c r="K17" s="44"/>
      <c r="L17" s="45"/>
    </row>
    <row r="18" spans="1:12" ht="15.75" x14ac:dyDescent="0.25">
      <c r="A18" s="43"/>
      <c r="B18" s="49"/>
      <c r="C18" s="78" t="s">
        <v>25</v>
      </c>
      <c r="D18" s="78"/>
      <c r="E18" s="83" t="s">
        <v>42</v>
      </c>
      <c r="F18" s="83"/>
      <c r="G18" s="83"/>
      <c r="H18" s="83"/>
      <c r="I18" s="83"/>
      <c r="J18" s="50"/>
      <c r="K18" s="44"/>
      <c r="L18" s="45"/>
    </row>
    <row r="19" spans="1:12" x14ac:dyDescent="0.25">
      <c r="A19" s="43"/>
      <c r="B19" s="49"/>
      <c r="C19" s="52"/>
      <c r="D19" s="52"/>
      <c r="E19" s="52"/>
      <c r="F19" s="52"/>
      <c r="G19" s="52"/>
      <c r="H19" s="52"/>
      <c r="I19" s="52"/>
      <c r="J19" s="50"/>
      <c r="K19" s="44"/>
      <c r="L19" s="45"/>
    </row>
    <row r="20" spans="1:12" x14ac:dyDescent="0.25">
      <c r="A20" s="43"/>
      <c r="B20" s="53"/>
      <c r="C20" s="54"/>
      <c r="D20" s="54"/>
      <c r="E20" s="54"/>
      <c r="F20" s="54"/>
      <c r="G20" s="54"/>
      <c r="H20" s="54"/>
      <c r="I20" s="54"/>
      <c r="J20" s="55"/>
      <c r="K20" s="44"/>
      <c r="L20" s="45"/>
    </row>
    <row r="21" spans="1:12" x14ac:dyDescent="0.25">
      <c r="A21" s="43"/>
      <c r="B21" s="44"/>
      <c r="C21" s="44"/>
      <c r="D21" s="44"/>
      <c r="E21" s="44"/>
      <c r="F21" s="44"/>
      <c r="G21" s="44"/>
      <c r="H21" s="44"/>
      <c r="I21" s="44"/>
      <c r="J21" s="44"/>
      <c r="K21" s="44"/>
      <c r="L21" s="45"/>
    </row>
    <row r="22" spans="1:12" x14ac:dyDescent="0.25">
      <c r="A22" s="43"/>
      <c r="B22" s="65"/>
      <c r="C22" s="66"/>
      <c r="D22" s="66"/>
      <c r="E22" s="66"/>
      <c r="F22" s="66"/>
      <c r="G22" s="66"/>
      <c r="H22" s="66"/>
      <c r="I22" s="66"/>
      <c r="J22" s="67"/>
      <c r="K22" s="44"/>
      <c r="L22" s="45"/>
    </row>
    <row r="23" spans="1:12" x14ac:dyDescent="0.25">
      <c r="A23" s="43"/>
      <c r="B23" s="68"/>
      <c r="C23" s="73" t="s">
        <v>37</v>
      </c>
      <c r="D23" s="73"/>
      <c r="E23" s="73"/>
      <c r="F23" s="73"/>
      <c r="G23" s="73"/>
      <c r="H23" s="73"/>
      <c r="I23" s="73"/>
      <c r="J23" s="74"/>
      <c r="K23" s="44"/>
      <c r="L23" s="45"/>
    </row>
    <row r="24" spans="1:12" x14ac:dyDescent="0.25">
      <c r="A24" s="43"/>
      <c r="B24" s="68"/>
      <c r="C24" s="19" t="s">
        <v>38</v>
      </c>
      <c r="D24" s="19"/>
      <c r="E24" s="19"/>
      <c r="F24" s="19"/>
      <c r="G24" s="19"/>
      <c r="H24" s="19"/>
      <c r="I24" s="19"/>
      <c r="J24" s="69"/>
      <c r="K24" s="44"/>
      <c r="L24" s="45"/>
    </row>
    <row r="25" spans="1:12" x14ac:dyDescent="0.25">
      <c r="A25" s="43"/>
      <c r="B25" s="68"/>
      <c r="C25" s="19" t="s">
        <v>39</v>
      </c>
      <c r="D25" s="19"/>
      <c r="E25" s="19"/>
      <c r="F25" s="19"/>
      <c r="G25" s="19"/>
      <c r="H25" s="19"/>
      <c r="I25" s="19"/>
      <c r="J25" s="69"/>
      <c r="K25" s="44"/>
      <c r="L25" s="45"/>
    </row>
    <row r="26" spans="1:12" x14ac:dyDescent="0.25">
      <c r="A26" s="43"/>
      <c r="B26" s="68"/>
      <c r="C26" s="19" t="s">
        <v>40</v>
      </c>
      <c r="D26" s="19"/>
      <c r="E26" s="19"/>
      <c r="F26" s="19"/>
      <c r="G26" s="19"/>
      <c r="H26" s="19"/>
      <c r="I26" s="19"/>
      <c r="J26" s="69"/>
      <c r="K26" s="44"/>
      <c r="L26" s="45"/>
    </row>
    <row r="27" spans="1:12" x14ac:dyDescent="0.25">
      <c r="A27" s="43"/>
      <c r="B27" s="68"/>
      <c r="C27" s="19" t="s">
        <v>41</v>
      </c>
      <c r="D27" s="19"/>
      <c r="E27" s="19"/>
      <c r="F27" s="19"/>
      <c r="G27" s="19"/>
      <c r="H27" s="19"/>
      <c r="I27" s="19"/>
      <c r="J27" s="69"/>
      <c r="K27" s="44"/>
      <c r="L27" s="45"/>
    </row>
    <row r="28" spans="1:12" x14ac:dyDescent="0.25">
      <c r="A28" s="43"/>
      <c r="B28" s="70"/>
      <c r="C28" s="71"/>
      <c r="D28" s="71"/>
      <c r="E28" s="71"/>
      <c r="F28" s="71"/>
      <c r="G28" s="71"/>
      <c r="H28" s="71"/>
      <c r="I28" s="71"/>
      <c r="J28" s="72"/>
      <c r="K28" s="44"/>
      <c r="L28" s="45"/>
    </row>
    <row r="29" spans="1:12" x14ac:dyDescent="0.25">
      <c r="A29" s="43"/>
      <c r="B29" s="44"/>
      <c r="C29" s="44"/>
      <c r="D29" s="44"/>
      <c r="E29" s="44"/>
      <c r="F29" s="44"/>
      <c r="G29" s="44"/>
      <c r="H29" s="44"/>
      <c r="I29" s="44"/>
      <c r="J29" s="44"/>
      <c r="K29" s="44"/>
      <c r="L29" s="45"/>
    </row>
    <row r="30" spans="1:12" x14ac:dyDescent="0.25">
      <c r="A30" s="43"/>
      <c r="B30" s="44"/>
      <c r="C30" s="44"/>
      <c r="D30" s="44"/>
      <c r="E30" s="44"/>
      <c r="F30" s="44"/>
      <c r="G30" s="44"/>
      <c r="H30" s="44"/>
      <c r="I30" s="44"/>
      <c r="J30" s="44"/>
      <c r="K30" s="44"/>
      <c r="L30" s="45"/>
    </row>
    <row r="31" spans="1:12" x14ac:dyDescent="0.25">
      <c r="A31" s="43"/>
      <c r="B31" s="44"/>
      <c r="C31" s="44"/>
      <c r="D31" s="44"/>
      <c r="E31" s="44"/>
      <c r="F31" s="44"/>
      <c r="G31" s="44"/>
      <c r="H31" s="44"/>
      <c r="I31" s="44"/>
      <c r="J31" s="44"/>
      <c r="K31" s="44"/>
      <c r="L31" s="45"/>
    </row>
    <row r="32" spans="1:12" x14ac:dyDescent="0.25">
      <c r="A32" s="43"/>
      <c r="B32" s="44"/>
      <c r="C32" s="44"/>
      <c r="D32" s="44"/>
      <c r="E32" s="44"/>
      <c r="F32" s="44"/>
      <c r="G32" s="44"/>
      <c r="H32" s="44"/>
      <c r="I32" s="44"/>
      <c r="J32" s="44"/>
      <c r="K32" s="44"/>
      <c r="L32" s="45"/>
    </row>
    <row r="33" spans="1:12" ht="15.75" thickBot="1" x14ac:dyDescent="0.3">
      <c r="A33" s="56"/>
      <c r="B33" s="57"/>
      <c r="C33" s="57"/>
      <c r="D33" s="57"/>
      <c r="E33" s="57"/>
      <c r="F33" s="57"/>
      <c r="G33" s="57"/>
      <c r="H33" s="57"/>
      <c r="I33" s="57"/>
      <c r="J33" s="57"/>
      <c r="K33" s="57"/>
      <c r="L33" s="58"/>
    </row>
  </sheetData>
  <sheetProtection algorithmName="SHA-512" hashValue="lhwuHmCdZCZ+qVSuULGHRQdNMFekb7TSJKCpz3RYAX/WGTPcN8USHotc0UVr1p9k5xQfZOx/G9VLiMkljIyzrA==" saltValue="2oAN8IegvJ9+cOa/OqXdpQ==" spinCount="100000" sheet="1" objects="1" scenarios="1" selectLockedCells="1"/>
  <mergeCells count="13">
    <mergeCell ref="C23:J23"/>
    <mergeCell ref="A9:L9"/>
    <mergeCell ref="C13:D13"/>
    <mergeCell ref="C14:D14"/>
    <mergeCell ref="C15:D15"/>
    <mergeCell ref="C17:D17"/>
    <mergeCell ref="A10:L10"/>
    <mergeCell ref="C18:D18"/>
    <mergeCell ref="E13:I13"/>
    <mergeCell ref="E14:I14"/>
    <mergeCell ref="E15:I15"/>
    <mergeCell ref="E17:I17"/>
    <mergeCell ref="E18:I18"/>
  </mergeCells>
  <hyperlinks>
    <hyperlink ref="C4" r:id="rId1" xr:uid="{00000000-0004-0000-0000-000000000000}"/>
  </hyperlinks>
  <pageMargins left="0.7" right="0.7" top="0.75" bottom="0.75"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3"/>
  <sheetViews>
    <sheetView zoomScaleNormal="100" workbookViewId="0">
      <selection activeCell="G18" sqref="G18"/>
    </sheetView>
  </sheetViews>
  <sheetFormatPr defaultRowHeight="15" x14ac:dyDescent="0.25"/>
  <cols>
    <col min="1" max="1" width="18.5703125" style="16" customWidth="1"/>
    <col min="2" max="2" width="12.140625" style="16" customWidth="1"/>
    <col min="3" max="3" width="15" style="16" customWidth="1"/>
    <col min="4" max="4" width="12.85546875" style="16" customWidth="1"/>
    <col min="5" max="5" width="14.28515625" style="16" customWidth="1"/>
    <col min="6" max="6" width="16.42578125" style="16" customWidth="1"/>
    <col min="7" max="7" width="28.5703125" style="16" customWidth="1"/>
    <col min="8" max="8" width="18.42578125" style="16" customWidth="1"/>
    <col min="9" max="9" width="12.140625" style="16" customWidth="1"/>
    <col min="10" max="10" width="15" style="16" customWidth="1"/>
    <col min="11" max="11" width="12.85546875" style="16" customWidth="1"/>
    <col min="12" max="12" width="14.28515625" style="16" customWidth="1"/>
    <col min="13" max="13" width="16.42578125" style="16" customWidth="1"/>
    <col min="14" max="14" width="28.5703125" style="16" customWidth="1"/>
    <col min="15" max="16384" width="9.140625" style="16"/>
  </cols>
  <sheetData>
    <row r="1" spans="1:7" ht="18.75" customHeight="1" x14ac:dyDescent="0.3">
      <c r="A1" s="27"/>
      <c r="B1" s="28"/>
      <c r="C1" s="85" t="str">
        <f>'Setup Information'!$E$13</f>
        <v xml:space="preserve"> </v>
      </c>
      <c r="D1" s="85"/>
      <c r="E1" s="85"/>
      <c r="F1" s="85"/>
      <c r="G1" s="86"/>
    </row>
    <row r="2" spans="1:7" ht="18.75" customHeight="1" x14ac:dyDescent="0.3">
      <c r="A2" s="29"/>
      <c r="B2" s="30"/>
      <c r="C2" s="87" t="s">
        <v>29</v>
      </c>
      <c r="D2" s="87"/>
      <c r="E2" s="87"/>
      <c r="F2" s="87"/>
      <c r="G2" s="88"/>
    </row>
    <row r="3" spans="1:7" ht="18.75" customHeight="1" x14ac:dyDescent="0.3">
      <c r="A3" s="29"/>
      <c r="B3" s="30"/>
      <c r="C3" s="84" t="str">
        <f>'Setup Information'!$E$14</f>
        <v xml:space="preserve"> </v>
      </c>
      <c r="D3" s="84"/>
      <c r="E3" s="84"/>
      <c r="F3" s="84"/>
      <c r="G3" s="33" t="str">
        <f>'Setup Information'!$E$15</f>
        <v xml:space="preserve"> </v>
      </c>
    </row>
    <row r="4" spans="1:7" ht="18.75" customHeight="1" thickBot="1" x14ac:dyDescent="0.35">
      <c r="A4" s="31"/>
      <c r="B4" s="32"/>
      <c r="C4" s="84" t="str">
        <f>'Setup Information'!$E$17</f>
        <v xml:space="preserve"> </v>
      </c>
      <c r="D4" s="84"/>
      <c r="E4" s="84"/>
      <c r="F4" s="84"/>
      <c r="G4" s="33" t="str">
        <f>'Setup Information'!$E$18</f>
        <v xml:space="preserve"> </v>
      </c>
    </row>
    <row r="5" spans="1:7" ht="15.75" customHeight="1" x14ac:dyDescent="0.25">
      <c r="A5" s="95" t="s">
        <v>15</v>
      </c>
      <c r="B5" s="96"/>
      <c r="C5" s="96"/>
      <c r="D5" s="96"/>
      <c r="E5" s="96"/>
      <c r="F5" s="96"/>
      <c r="G5" s="97"/>
    </row>
    <row r="6" spans="1:7" ht="15.75" customHeight="1" thickBot="1" x14ac:dyDescent="0.3">
      <c r="A6" s="98"/>
      <c r="B6" s="99"/>
      <c r="C6" s="99"/>
      <c r="D6" s="99"/>
      <c r="E6" s="99"/>
      <c r="F6" s="99"/>
      <c r="G6" s="100"/>
    </row>
    <row r="7" spans="1:7" ht="15.75" customHeight="1" thickBot="1" x14ac:dyDescent="0.3">
      <c r="A7" s="11" t="s">
        <v>0</v>
      </c>
      <c r="B7" s="11" t="s">
        <v>1</v>
      </c>
      <c r="C7" s="11" t="s">
        <v>2</v>
      </c>
      <c r="D7" s="11" t="s">
        <v>3</v>
      </c>
      <c r="E7" s="11" t="s">
        <v>4</v>
      </c>
      <c r="F7" s="11" t="s">
        <v>5</v>
      </c>
      <c r="G7" s="11" t="s">
        <v>6</v>
      </c>
    </row>
    <row r="8" spans="1:7" ht="33.75" customHeight="1" thickBot="1" x14ac:dyDescent="0.3">
      <c r="A8" s="8" t="s">
        <v>27</v>
      </c>
      <c r="B8" s="9" t="s">
        <v>11</v>
      </c>
      <c r="C8" s="9" t="s">
        <v>12</v>
      </c>
      <c r="D8" s="9" t="s">
        <v>28</v>
      </c>
      <c r="E8" s="9" t="s">
        <v>16</v>
      </c>
      <c r="F8" s="9" t="s">
        <v>20</v>
      </c>
      <c r="G8" s="9" t="s">
        <v>10</v>
      </c>
    </row>
    <row r="9" spans="1:7" ht="18.75" customHeight="1" thickBot="1" x14ac:dyDescent="0.3">
      <c r="A9" s="34"/>
      <c r="B9" s="35"/>
      <c r="C9" s="34"/>
      <c r="D9" s="34"/>
      <c r="E9" s="36"/>
      <c r="F9" s="37" t="str">
        <f>IFERROR(LOG(E9),"")</f>
        <v/>
      </c>
      <c r="G9" s="34"/>
    </row>
    <row r="10" spans="1:7" ht="18.75" customHeight="1" thickBot="1" x14ac:dyDescent="0.3">
      <c r="A10" s="34"/>
      <c r="B10" s="35"/>
      <c r="C10" s="34"/>
      <c r="D10" s="34"/>
      <c r="E10" s="36"/>
      <c r="F10" s="37" t="str">
        <f t="shared" ref="F10:F28" si="0">IFERROR(LOG(E10),"")</f>
        <v/>
      </c>
      <c r="G10" s="34"/>
    </row>
    <row r="11" spans="1:7" ht="18.75" customHeight="1" thickBot="1" x14ac:dyDescent="0.3">
      <c r="A11" s="34"/>
      <c r="B11" s="35"/>
      <c r="C11" s="34"/>
      <c r="D11" s="34"/>
      <c r="E11" s="36"/>
      <c r="F11" s="37" t="str">
        <f t="shared" si="0"/>
        <v/>
      </c>
      <c r="G11" s="34"/>
    </row>
    <row r="12" spans="1:7" ht="18.75" customHeight="1" thickBot="1" x14ac:dyDescent="0.3">
      <c r="A12" s="34"/>
      <c r="B12" s="35"/>
      <c r="C12" s="34"/>
      <c r="D12" s="34"/>
      <c r="E12" s="36"/>
      <c r="F12" s="37" t="str">
        <f t="shared" si="0"/>
        <v/>
      </c>
      <c r="G12" s="34"/>
    </row>
    <row r="13" spans="1:7" ht="18.75" customHeight="1" thickBot="1" x14ac:dyDescent="0.3">
      <c r="A13" s="34"/>
      <c r="B13" s="35"/>
      <c r="C13" s="34"/>
      <c r="D13" s="34"/>
      <c r="E13" s="36"/>
      <c r="F13" s="37" t="str">
        <f t="shared" si="0"/>
        <v/>
      </c>
      <c r="G13" s="34"/>
    </row>
    <row r="14" spans="1:7" ht="18.75" customHeight="1" thickBot="1" x14ac:dyDescent="0.3">
      <c r="A14" s="34"/>
      <c r="B14" s="35"/>
      <c r="C14" s="34"/>
      <c r="D14" s="34"/>
      <c r="E14" s="36"/>
      <c r="F14" s="37" t="str">
        <f t="shared" si="0"/>
        <v/>
      </c>
      <c r="G14" s="34"/>
    </row>
    <row r="15" spans="1:7" ht="18.75" customHeight="1" thickBot="1" x14ac:dyDescent="0.3">
      <c r="A15" s="34"/>
      <c r="B15" s="35"/>
      <c r="C15" s="34"/>
      <c r="D15" s="34"/>
      <c r="E15" s="36"/>
      <c r="F15" s="37" t="str">
        <f t="shared" si="0"/>
        <v/>
      </c>
      <c r="G15" s="34"/>
    </row>
    <row r="16" spans="1:7" ht="18.75" customHeight="1" thickBot="1" x14ac:dyDescent="0.3">
      <c r="A16" s="34"/>
      <c r="B16" s="35"/>
      <c r="C16" s="34"/>
      <c r="D16" s="34"/>
      <c r="E16" s="36"/>
      <c r="F16" s="37" t="str">
        <f t="shared" si="0"/>
        <v/>
      </c>
      <c r="G16" s="34"/>
    </row>
    <row r="17" spans="1:12" ht="18.75" customHeight="1" thickBot="1" x14ac:dyDescent="0.3">
      <c r="A17" s="34"/>
      <c r="B17" s="35"/>
      <c r="C17" s="34"/>
      <c r="D17" s="34"/>
      <c r="E17" s="36"/>
      <c r="F17" s="37" t="str">
        <f t="shared" si="0"/>
        <v/>
      </c>
      <c r="G17" s="34"/>
    </row>
    <row r="18" spans="1:12" ht="18.75" customHeight="1" thickBot="1" x14ac:dyDescent="0.3">
      <c r="A18" s="34"/>
      <c r="B18" s="35"/>
      <c r="C18" s="34"/>
      <c r="D18" s="34"/>
      <c r="E18" s="36"/>
      <c r="F18" s="37" t="str">
        <f t="shared" si="0"/>
        <v/>
      </c>
      <c r="G18" s="34"/>
    </row>
    <row r="19" spans="1:12" ht="18.75" customHeight="1" thickBot="1" x14ac:dyDescent="0.3">
      <c r="A19" s="34"/>
      <c r="B19" s="35"/>
      <c r="C19" s="34"/>
      <c r="D19" s="34"/>
      <c r="E19" s="36"/>
      <c r="F19" s="37" t="str">
        <f t="shared" si="0"/>
        <v/>
      </c>
      <c r="G19" s="34"/>
      <c r="H19" s="5"/>
      <c r="I19" s="5"/>
      <c r="J19" s="6"/>
      <c r="K19" s="6"/>
      <c r="L19" s="7"/>
    </row>
    <row r="20" spans="1:12" ht="18.75" customHeight="1" thickBot="1" x14ac:dyDescent="0.3">
      <c r="A20" s="34"/>
      <c r="B20" s="35"/>
      <c r="C20" s="34"/>
      <c r="D20" s="34"/>
      <c r="E20" s="36"/>
      <c r="F20" s="37" t="str">
        <f t="shared" si="0"/>
        <v/>
      </c>
      <c r="G20" s="34"/>
    </row>
    <row r="21" spans="1:12" ht="18.75" customHeight="1" thickBot="1" x14ac:dyDescent="0.3">
      <c r="A21" s="34"/>
      <c r="B21" s="35"/>
      <c r="C21" s="34"/>
      <c r="D21" s="34"/>
      <c r="E21" s="36"/>
      <c r="F21" s="37" t="str">
        <f t="shared" si="0"/>
        <v/>
      </c>
      <c r="G21" s="34"/>
    </row>
    <row r="22" spans="1:12" ht="18.75" customHeight="1" thickBot="1" x14ac:dyDescent="0.3">
      <c r="A22" s="34"/>
      <c r="B22" s="35"/>
      <c r="C22" s="34"/>
      <c r="D22" s="34"/>
      <c r="E22" s="36"/>
      <c r="F22" s="37" t="str">
        <f t="shared" si="0"/>
        <v/>
      </c>
      <c r="G22" s="34"/>
    </row>
    <row r="23" spans="1:12" ht="18.75" customHeight="1" thickBot="1" x14ac:dyDescent="0.3">
      <c r="A23" s="34"/>
      <c r="B23" s="35"/>
      <c r="C23" s="34"/>
      <c r="D23" s="34"/>
      <c r="E23" s="36"/>
      <c r="F23" s="37" t="str">
        <f t="shared" si="0"/>
        <v/>
      </c>
      <c r="G23" s="34"/>
    </row>
    <row r="24" spans="1:12" ht="18.75" customHeight="1" thickBot="1" x14ac:dyDescent="0.3">
      <c r="A24" s="34"/>
      <c r="B24" s="35"/>
      <c r="C24" s="34"/>
      <c r="D24" s="34"/>
      <c r="E24" s="36"/>
      <c r="F24" s="37" t="str">
        <f t="shared" si="0"/>
        <v/>
      </c>
      <c r="G24" s="34"/>
    </row>
    <row r="25" spans="1:12" ht="18.75" customHeight="1" thickBot="1" x14ac:dyDescent="0.3">
      <c r="A25" s="34"/>
      <c r="B25" s="35"/>
      <c r="C25" s="34"/>
      <c r="D25" s="34"/>
      <c r="E25" s="36"/>
      <c r="F25" s="37" t="str">
        <f t="shared" si="0"/>
        <v/>
      </c>
      <c r="G25" s="34"/>
    </row>
    <row r="26" spans="1:12" ht="18.75" customHeight="1" thickBot="1" x14ac:dyDescent="0.3">
      <c r="A26" s="34"/>
      <c r="B26" s="35"/>
      <c r="C26" s="34"/>
      <c r="D26" s="34"/>
      <c r="E26" s="36"/>
      <c r="F26" s="37" t="str">
        <f t="shared" si="0"/>
        <v/>
      </c>
      <c r="G26" s="34"/>
    </row>
    <row r="27" spans="1:12" ht="18.75" customHeight="1" thickBot="1" x14ac:dyDescent="0.3">
      <c r="A27" s="34"/>
      <c r="B27" s="35"/>
      <c r="C27" s="34"/>
      <c r="D27" s="34"/>
      <c r="E27" s="36"/>
      <c r="F27" s="37" t="str">
        <f t="shared" si="0"/>
        <v/>
      </c>
      <c r="G27" s="34"/>
    </row>
    <row r="28" spans="1:12" ht="18.75" customHeight="1" thickBot="1" x14ac:dyDescent="0.3">
      <c r="A28" s="34"/>
      <c r="B28" s="35"/>
      <c r="C28" s="34"/>
      <c r="D28" s="34"/>
      <c r="E28" s="36"/>
      <c r="F28" s="37" t="str">
        <f t="shared" si="0"/>
        <v/>
      </c>
      <c r="G28" s="34"/>
    </row>
    <row r="29" spans="1:12" ht="18.75" customHeight="1" thickBot="1" x14ac:dyDescent="0.3">
      <c r="A29" s="59"/>
      <c r="B29" s="60"/>
      <c r="C29" s="59"/>
      <c r="D29" s="59"/>
      <c r="E29" s="61"/>
      <c r="F29" s="38"/>
      <c r="G29" s="59"/>
    </row>
    <row r="30" spans="1:12" x14ac:dyDescent="0.25">
      <c r="A30" s="101" t="s">
        <v>13</v>
      </c>
      <c r="B30" s="102"/>
      <c r="C30" s="102"/>
      <c r="D30" s="102"/>
      <c r="E30" s="102"/>
      <c r="F30" s="102"/>
      <c r="G30" s="103"/>
    </row>
    <row r="31" spans="1:12" ht="15.75" thickBot="1" x14ac:dyDescent="0.3">
      <c r="A31" s="104"/>
      <c r="B31" s="105"/>
      <c r="C31" s="105"/>
      <c r="D31" s="105"/>
      <c r="E31" s="105"/>
      <c r="F31" s="105"/>
      <c r="G31" s="106"/>
    </row>
    <row r="32" spans="1:12" ht="18.75" customHeight="1" thickBot="1" x14ac:dyDescent="0.3">
      <c r="A32" s="107"/>
      <c r="B32" s="108"/>
      <c r="C32" s="109"/>
      <c r="D32" s="93" t="s">
        <v>17</v>
      </c>
      <c r="E32" s="93" t="s">
        <v>18</v>
      </c>
      <c r="F32" s="93" t="s">
        <v>19</v>
      </c>
      <c r="G32" s="93" t="s">
        <v>21</v>
      </c>
    </row>
    <row r="33" spans="1:7" ht="18.75" customHeight="1" thickBot="1" x14ac:dyDescent="0.3">
      <c r="A33" s="107"/>
      <c r="B33" s="108"/>
      <c r="C33" s="109"/>
      <c r="D33" s="94"/>
      <c r="E33" s="94"/>
      <c r="F33" s="94"/>
      <c r="G33" s="94"/>
    </row>
    <row r="34" spans="1:7" ht="15.75" thickBot="1" x14ac:dyDescent="0.3">
      <c r="A34" s="90" t="s">
        <v>14</v>
      </c>
      <c r="B34" s="91"/>
      <c r="C34" s="92"/>
      <c r="D34" s="10">
        <v>126</v>
      </c>
      <c r="E34" s="3">
        <v>2.1</v>
      </c>
      <c r="F34" s="10">
        <v>410</v>
      </c>
      <c r="G34" s="3">
        <v>2.61</v>
      </c>
    </row>
    <row r="35" spans="1:7" ht="15.75" thickBot="1" x14ac:dyDescent="0.3">
      <c r="A35" s="90" t="s">
        <v>31</v>
      </c>
      <c r="B35" s="91"/>
      <c r="C35" s="92"/>
      <c r="D35" s="10" t="str">
        <f ca="1">IFERROR(10^E35, "")</f>
        <v/>
      </c>
      <c r="E35" s="3" t="str">
        <f ca="1">IFERROR(AVERAGE(OFFSET(F9,COUNT(F9:F28)-MIN(COUNT(F9:F28),20),0,MIN(COUNT(F9:F28),20),1)),"")</f>
        <v/>
      </c>
      <c r="F35" s="10" t="str">
        <f ca="1">IFERROR(10^G35,"")</f>
        <v/>
      </c>
      <c r="G35" s="3" t="str">
        <f ca="1">IFERROR(E35+(1.282*(STDEV(OFFSET(F9,COUNT(F9:F28)-MIN(COUNT(F9:F28),20),0,MIN(COUNT(F9:F28),20),1)))),"")</f>
        <v/>
      </c>
    </row>
    <row r="36" spans="1:7" ht="15.75" thickBot="1" x14ac:dyDescent="0.3">
      <c r="A36" s="90" t="s">
        <v>32</v>
      </c>
      <c r="B36" s="91"/>
      <c r="C36" s="92"/>
      <c r="D36" s="117"/>
      <c r="E36" s="3" t="str">
        <f ca="1">IFERROR(E35-E34,"")</f>
        <v/>
      </c>
      <c r="F36" s="120"/>
      <c r="G36" s="4" t="str">
        <f ca="1">IFERROR(G35-G34,"")</f>
        <v/>
      </c>
    </row>
    <row r="37" spans="1:7" ht="15.75" thickBot="1" x14ac:dyDescent="0.3">
      <c r="A37" s="90" t="s">
        <v>33</v>
      </c>
      <c r="B37" s="91"/>
      <c r="C37" s="92"/>
      <c r="D37" s="118"/>
      <c r="E37" s="11" t="str">
        <f ca="1">IFERROR(IF(E36="","",IF(E36&lt;=0,"Yes","No")),"")</f>
        <v/>
      </c>
      <c r="F37" s="120"/>
      <c r="G37" s="11" t="str">
        <f ca="1">IFERROR(IF(G36="","",IF(G36&lt;=0,"Yes","No")),"")</f>
        <v/>
      </c>
    </row>
    <row r="38" spans="1:7" ht="15.75" thickBot="1" x14ac:dyDescent="0.3">
      <c r="A38" s="111" t="s">
        <v>34</v>
      </c>
      <c r="B38" s="112"/>
      <c r="C38" s="113"/>
      <c r="D38" s="118"/>
      <c r="E38" s="89" t="str">
        <f ca="1">IF(E36="","",IF(E36&lt;=0,"No","Yes"))</f>
        <v/>
      </c>
      <c r="F38" s="120"/>
      <c r="G38" s="89" t="str">
        <f ca="1">IF(G36="","",IF(G36&lt;=0,"No","Yes"))</f>
        <v/>
      </c>
    </row>
    <row r="39" spans="1:7" ht="15.75" thickBot="1" x14ac:dyDescent="0.3">
      <c r="A39" s="111"/>
      <c r="B39" s="112"/>
      <c r="C39" s="113"/>
      <c r="D39" s="118"/>
      <c r="E39" s="89"/>
      <c r="F39" s="120"/>
      <c r="G39" s="89"/>
    </row>
    <row r="40" spans="1:7" ht="15.75" thickBot="1" x14ac:dyDescent="0.3">
      <c r="A40" s="114" t="s">
        <v>35</v>
      </c>
      <c r="B40" s="115"/>
      <c r="C40" s="116"/>
      <c r="D40" s="118"/>
      <c r="E40" s="110" t="str">
        <f ca="1">IF(E36="","",IF(E37="Yes", 0,IF(E36&lt;=0.5,1,IF(E36&lt;=1,2,IF(E36&lt;=1.5,3,IF(E36&lt;=2,4,"&gt; 4 days ; see § 112.45(b)"))))))</f>
        <v/>
      </c>
      <c r="F40" s="120"/>
      <c r="G40" s="110" t="str">
        <f ca="1">IF(G36="","",IF(G37="Yes", 0,IF(G36&lt;=0.5,1,IF(G36&lt;=1,2,IF(G36&lt;=1.5,3,IF(G36&lt;=2,4,"&gt; 4 days ; see § 112.45(b)"))))))</f>
        <v/>
      </c>
    </row>
    <row r="41" spans="1:7" ht="15.75" thickBot="1" x14ac:dyDescent="0.3">
      <c r="A41" s="114"/>
      <c r="B41" s="115"/>
      <c r="C41" s="116"/>
      <c r="D41" s="118"/>
      <c r="E41" s="110"/>
      <c r="F41" s="120"/>
      <c r="G41" s="110"/>
    </row>
    <row r="42" spans="1:7" ht="15.75" thickBot="1" x14ac:dyDescent="0.3">
      <c r="A42" s="114"/>
      <c r="B42" s="115"/>
      <c r="C42" s="116"/>
      <c r="D42" s="118"/>
      <c r="E42" s="110"/>
      <c r="F42" s="120"/>
      <c r="G42" s="110"/>
    </row>
    <row r="43" spans="1:7" ht="15.75" thickBot="1" x14ac:dyDescent="0.3">
      <c r="A43" s="114"/>
      <c r="B43" s="115"/>
      <c r="C43" s="116"/>
      <c r="D43" s="119"/>
      <c r="E43" s="110"/>
      <c r="F43" s="120"/>
      <c r="G43" s="110"/>
    </row>
  </sheetData>
  <sheetProtection algorithmName="SHA-512" hashValue="bi6y4vs0yQqTm06+1EY1nvE262fhrBWIAm3DjRO25IkQP0ubx7ooaB38edv9Sek1va6kjWCdjm3lMX35jju74A==" saltValue="ym/zOvoMUivP2B6n7zpC2Q==" spinCount="100000" sheet="1" objects="1" scenarios="1" selectLockedCells="1"/>
  <mergeCells count="23">
    <mergeCell ref="G40:G43"/>
    <mergeCell ref="A37:C37"/>
    <mergeCell ref="E38:E39"/>
    <mergeCell ref="E40:E43"/>
    <mergeCell ref="A38:C39"/>
    <mergeCell ref="A40:C43"/>
    <mergeCell ref="D36:D43"/>
    <mergeCell ref="F36:F43"/>
    <mergeCell ref="C4:F4"/>
    <mergeCell ref="C1:G1"/>
    <mergeCell ref="C2:G2"/>
    <mergeCell ref="C3:F3"/>
    <mergeCell ref="G38:G39"/>
    <mergeCell ref="A36:C36"/>
    <mergeCell ref="D32:D33"/>
    <mergeCell ref="E32:E33"/>
    <mergeCell ref="F32:F33"/>
    <mergeCell ref="A5:G6"/>
    <mergeCell ref="A30:G31"/>
    <mergeCell ref="A32:C33"/>
    <mergeCell ref="A34:C34"/>
    <mergeCell ref="A35:C35"/>
    <mergeCell ref="G32:G33"/>
  </mergeCells>
  <conditionalFormatting sqref="E36">
    <cfRule type="cellIs" priority="18" stopIfTrue="1" operator="lessThan">
      <formula>0</formula>
    </cfRule>
    <cfRule type="notContainsBlanks" dxfId="21" priority="19">
      <formula>LEN(TRIM(E36))&gt;0</formula>
    </cfRule>
  </conditionalFormatting>
  <conditionalFormatting sqref="G36">
    <cfRule type="cellIs" priority="16" stopIfTrue="1" operator="lessThan">
      <formula>0</formula>
    </cfRule>
    <cfRule type="notContainsBlanks" dxfId="20" priority="17">
      <formula>LEN(TRIM(G36))&gt;0</formula>
    </cfRule>
  </conditionalFormatting>
  <conditionalFormatting sqref="G37">
    <cfRule type="containsText" dxfId="19" priority="15" operator="containsText" text="No">
      <formula>NOT(ISERROR(SEARCH("No",G37)))</formula>
    </cfRule>
  </conditionalFormatting>
  <conditionalFormatting sqref="E37">
    <cfRule type="containsText" dxfId="18" priority="13" operator="containsText" text="No">
      <formula>NOT(ISERROR(SEARCH("No",E37)))</formula>
    </cfRule>
  </conditionalFormatting>
  <conditionalFormatting sqref="E38:E39">
    <cfRule type="containsText" dxfId="17" priority="12" operator="containsText" text="Yes">
      <formula>NOT(ISERROR(SEARCH("Yes",E38)))</formula>
    </cfRule>
  </conditionalFormatting>
  <conditionalFormatting sqref="G38:G39">
    <cfRule type="containsText" dxfId="16" priority="11" operator="containsText" text="Yes">
      <formula>NOT(ISERROR(SEARCH("Yes",G38)))</formula>
    </cfRule>
  </conditionalFormatting>
  <conditionalFormatting sqref="G40">
    <cfRule type="cellIs" dxfId="15" priority="6" operator="lessThan">
      <formula>0</formula>
    </cfRule>
  </conditionalFormatting>
  <conditionalFormatting sqref="G40">
    <cfRule type="containsBlanks" priority="5" stopIfTrue="1">
      <formula>LEN(TRIM(G40))=0</formula>
    </cfRule>
    <cfRule type="cellIs" dxfId="14" priority="7" operator="greaterThan">
      <formula>0.1</formula>
    </cfRule>
  </conditionalFormatting>
  <conditionalFormatting sqref="E40">
    <cfRule type="cellIs" dxfId="13" priority="3" operator="lessThan">
      <formula>0</formula>
    </cfRule>
  </conditionalFormatting>
  <conditionalFormatting sqref="E40">
    <cfRule type="containsBlanks" priority="2" stopIfTrue="1">
      <formula>LEN(TRIM(E40))=0</formula>
    </cfRule>
    <cfRule type="cellIs" dxfId="12" priority="4" operator="greaterThan">
      <formula>0.1</formula>
    </cfRule>
  </conditionalFormatting>
  <conditionalFormatting sqref="A5:G6">
    <cfRule type="expression" dxfId="11" priority="1">
      <formula>"COUNT(F10:F300) &lt; 20"</formula>
    </cfRule>
  </conditionalFormatting>
  <printOptions horizontalCentered="1"/>
  <pageMargins left="0.5" right="0.5" top="0.75" bottom="0.75" header="0.3" footer="0.3"/>
  <pageSetup scale="8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3"/>
  <sheetViews>
    <sheetView zoomScaleNormal="100" workbookViewId="0">
      <selection activeCell="C2" sqref="C2:G2"/>
    </sheetView>
  </sheetViews>
  <sheetFormatPr defaultRowHeight="15" x14ac:dyDescent="0.25"/>
  <cols>
    <col min="1" max="1" width="18.5703125" style="16" customWidth="1"/>
    <col min="2" max="2" width="12.140625" style="16" customWidth="1"/>
    <col min="3" max="3" width="15" style="16" customWidth="1"/>
    <col min="4" max="4" width="12.85546875" style="16" customWidth="1"/>
    <col min="5" max="5" width="14.28515625" style="16" customWidth="1"/>
    <col min="6" max="6" width="16.42578125" style="16" customWidth="1"/>
    <col min="7" max="7" width="28.5703125" style="16" customWidth="1"/>
    <col min="8" max="8" width="18.42578125" style="16" customWidth="1"/>
    <col min="9" max="9" width="12.140625" style="16" customWidth="1"/>
    <col min="10" max="10" width="15" style="16" customWidth="1"/>
    <col min="11" max="11" width="12.85546875" style="16" customWidth="1"/>
    <col min="12" max="12" width="14.28515625" style="16" customWidth="1"/>
    <col min="13" max="13" width="16.42578125" style="16" customWidth="1"/>
    <col min="14" max="14" width="28.5703125" style="16" customWidth="1"/>
    <col min="15" max="16384" width="9.140625" style="16"/>
  </cols>
  <sheetData>
    <row r="1" spans="1:7" ht="18.75" customHeight="1" x14ac:dyDescent="0.3">
      <c r="A1" s="27"/>
      <c r="B1" s="28"/>
      <c r="C1" s="85" t="str">
        <f>'Setup Information'!$E$13</f>
        <v xml:space="preserve"> </v>
      </c>
      <c r="D1" s="85"/>
      <c r="E1" s="85"/>
      <c r="F1" s="85"/>
      <c r="G1" s="86"/>
    </row>
    <row r="2" spans="1:7" ht="18.75" customHeight="1" x14ac:dyDescent="0.3">
      <c r="A2" s="29"/>
      <c r="B2" s="30"/>
      <c r="C2" s="87" t="s">
        <v>29</v>
      </c>
      <c r="D2" s="87"/>
      <c r="E2" s="87"/>
      <c r="F2" s="87"/>
      <c r="G2" s="88"/>
    </row>
    <row r="3" spans="1:7" ht="18.75" customHeight="1" x14ac:dyDescent="0.3">
      <c r="A3" s="29"/>
      <c r="B3" s="30"/>
      <c r="C3" s="84" t="str">
        <f>'Setup Information'!$E$14</f>
        <v xml:space="preserve"> </v>
      </c>
      <c r="D3" s="84"/>
      <c r="E3" s="84"/>
      <c r="F3" s="84"/>
      <c r="G3" s="33" t="str">
        <f>'Setup Information'!$E$15</f>
        <v xml:space="preserve"> </v>
      </c>
    </row>
    <row r="4" spans="1:7" ht="18.75" customHeight="1" thickBot="1" x14ac:dyDescent="0.35">
      <c r="A4" s="31"/>
      <c r="B4" s="32"/>
      <c r="C4" s="84" t="str">
        <f>'Setup Information'!$E$17</f>
        <v xml:space="preserve"> </v>
      </c>
      <c r="D4" s="84"/>
      <c r="E4" s="84"/>
      <c r="F4" s="84"/>
      <c r="G4" s="33" t="str">
        <f>'Setup Information'!$E$18</f>
        <v xml:space="preserve"> </v>
      </c>
    </row>
    <row r="5" spans="1:7" ht="15.75" customHeight="1" x14ac:dyDescent="0.25">
      <c r="A5" s="95" t="s">
        <v>15</v>
      </c>
      <c r="B5" s="96"/>
      <c r="C5" s="96"/>
      <c r="D5" s="96"/>
      <c r="E5" s="96"/>
      <c r="F5" s="96"/>
      <c r="G5" s="97"/>
    </row>
    <row r="6" spans="1:7" ht="15.75" customHeight="1" thickBot="1" x14ac:dyDescent="0.3">
      <c r="A6" s="98"/>
      <c r="B6" s="99"/>
      <c r="C6" s="99"/>
      <c r="D6" s="99"/>
      <c r="E6" s="99"/>
      <c r="F6" s="99"/>
      <c r="G6" s="100"/>
    </row>
    <row r="7" spans="1:7" ht="15.75" customHeight="1" thickBot="1" x14ac:dyDescent="0.3">
      <c r="A7" s="26" t="s">
        <v>0</v>
      </c>
      <c r="B7" s="26" t="s">
        <v>1</v>
      </c>
      <c r="C7" s="26" t="s">
        <v>2</v>
      </c>
      <c r="D7" s="26" t="s">
        <v>3</v>
      </c>
      <c r="E7" s="26" t="s">
        <v>4</v>
      </c>
      <c r="F7" s="26" t="s">
        <v>5</v>
      </c>
      <c r="G7" s="26" t="s">
        <v>6</v>
      </c>
    </row>
    <row r="8" spans="1:7" ht="33.75" customHeight="1" thickBot="1" x14ac:dyDescent="0.3">
      <c r="A8" s="8" t="s">
        <v>27</v>
      </c>
      <c r="B8" s="9" t="s">
        <v>11</v>
      </c>
      <c r="C8" s="9" t="s">
        <v>12</v>
      </c>
      <c r="D8" s="9" t="s">
        <v>28</v>
      </c>
      <c r="E8" s="9" t="s">
        <v>16</v>
      </c>
      <c r="F8" s="9" t="s">
        <v>20</v>
      </c>
      <c r="G8" s="9" t="s">
        <v>10</v>
      </c>
    </row>
    <row r="9" spans="1:7" ht="18.75" customHeight="1" thickBot="1" x14ac:dyDescent="0.3">
      <c r="A9" s="34"/>
      <c r="B9" s="35"/>
      <c r="C9" s="34"/>
      <c r="D9" s="34"/>
      <c r="E9" s="36"/>
      <c r="F9" s="37" t="str">
        <f>IFERROR(LOG(E9),"")</f>
        <v/>
      </c>
      <c r="G9" s="34"/>
    </row>
    <row r="10" spans="1:7" ht="18.75" customHeight="1" thickBot="1" x14ac:dyDescent="0.3">
      <c r="A10" s="34"/>
      <c r="B10" s="35"/>
      <c r="C10" s="34"/>
      <c r="D10" s="34"/>
      <c r="E10" s="36"/>
      <c r="F10" s="37" t="str">
        <f t="shared" ref="F10:F28" si="0">IFERROR(LOG(E10),"")</f>
        <v/>
      </c>
      <c r="G10" s="34"/>
    </row>
    <row r="11" spans="1:7" ht="18.75" customHeight="1" thickBot="1" x14ac:dyDescent="0.3">
      <c r="A11" s="34"/>
      <c r="B11" s="35"/>
      <c r="C11" s="34"/>
      <c r="D11" s="34"/>
      <c r="E11" s="36"/>
      <c r="F11" s="37" t="str">
        <f t="shared" si="0"/>
        <v/>
      </c>
      <c r="G11" s="34"/>
    </row>
    <row r="12" spans="1:7" ht="18.75" customHeight="1" thickBot="1" x14ac:dyDescent="0.3">
      <c r="A12" s="34"/>
      <c r="B12" s="35"/>
      <c r="C12" s="34"/>
      <c r="D12" s="34"/>
      <c r="E12" s="36"/>
      <c r="F12" s="37" t="str">
        <f t="shared" si="0"/>
        <v/>
      </c>
      <c r="G12" s="34"/>
    </row>
    <row r="13" spans="1:7" ht="18.75" customHeight="1" thickBot="1" x14ac:dyDescent="0.3">
      <c r="A13" s="34"/>
      <c r="B13" s="35"/>
      <c r="C13" s="34"/>
      <c r="D13" s="34"/>
      <c r="E13" s="36"/>
      <c r="F13" s="37" t="str">
        <f t="shared" si="0"/>
        <v/>
      </c>
      <c r="G13" s="34"/>
    </row>
    <row r="14" spans="1:7" ht="18.75" customHeight="1" thickBot="1" x14ac:dyDescent="0.3">
      <c r="A14" s="34"/>
      <c r="B14" s="35"/>
      <c r="C14" s="34"/>
      <c r="D14" s="34"/>
      <c r="E14" s="36"/>
      <c r="F14" s="37" t="str">
        <f t="shared" si="0"/>
        <v/>
      </c>
      <c r="G14" s="34"/>
    </row>
    <row r="15" spans="1:7" ht="18.75" customHeight="1" thickBot="1" x14ac:dyDescent="0.3">
      <c r="A15" s="34"/>
      <c r="B15" s="35"/>
      <c r="C15" s="34"/>
      <c r="D15" s="34"/>
      <c r="E15" s="36"/>
      <c r="F15" s="37" t="str">
        <f t="shared" si="0"/>
        <v/>
      </c>
      <c r="G15" s="34"/>
    </row>
    <row r="16" spans="1:7" ht="18.75" customHeight="1" thickBot="1" x14ac:dyDescent="0.3">
      <c r="A16" s="34"/>
      <c r="B16" s="35"/>
      <c r="C16" s="34"/>
      <c r="D16" s="34"/>
      <c r="E16" s="36"/>
      <c r="F16" s="37" t="str">
        <f t="shared" si="0"/>
        <v/>
      </c>
      <c r="G16" s="34"/>
    </row>
    <row r="17" spans="1:12" ht="18.75" customHeight="1" thickBot="1" x14ac:dyDescent="0.3">
      <c r="A17" s="34"/>
      <c r="B17" s="35"/>
      <c r="C17" s="34"/>
      <c r="D17" s="34"/>
      <c r="E17" s="36"/>
      <c r="F17" s="37" t="str">
        <f t="shared" si="0"/>
        <v/>
      </c>
      <c r="G17" s="34"/>
    </row>
    <row r="18" spans="1:12" ht="18.75" customHeight="1" thickBot="1" x14ac:dyDescent="0.3">
      <c r="A18" s="34"/>
      <c r="B18" s="35"/>
      <c r="C18" s="34"/>
      <c r="D18" s="34"/>
      <c r="E18" s="36"/>
      <c r="F18" s="37" t="str">
        <f t="shared" si="0"/>
        <v/>
      </c>
      <c r="G18" s="34"/>
    </row>
    <row r="19" spans="1:12" ht="18.75" customHeight="1" thickBot="1" x14ac:dyDescent="0.3">
      <c r="A19" s="34"/>
      <c r="B19" s="35"/>
      <c r="C19" s="34"/>
      <c r="D19" s="34"/>
      <c r="E19" s="36"/>
      <c r="F19" s="37" t="str">
        <f t="shared" si="0"/>
        <v/>
      </c>
      <c r="G19" s="34"/>
      <c r="H19" s="5"/>
      <c r="I19" s="5"/>
      <c r="J19" s="6"/>
      <c r="K19" s="6"/>
      <c r="L19" s="7"/>
    </row>
    <row r="20" spans="1:12" ht="18.75" customHeight="1" thickBot="1" x14ac:dyDescent="0.3">
      <c r="A20" s="34"/>
      <c r="B20" s="35"/>
      <c r="C20" s="34"/>
      <c r="D20" s="34"/>
      <c r="E20" s="36"/>
      <c r="F20" s="37" t="str">
        <f t="shared" si="0"/>
        <v/>
      </c>
      <c r="G20" s="34"/>
    </row>
    <row r="21" spans="1:12" ht="18.75" customHeight="1" thickBot="1" x14ac:dyDescent="0.3">
      <c r="A21" s="34"/>
      <c r="B21" s="35"/>
      <c r="C21" s="34"/>
      <c r="D21" s="34"/>
      <c r="E21" s="36"/>
      <c r="F21" s="37" t="str">
        <f t="shared" si="0"/>
        <v/>
      </c>
      <c r="G21" s="34"/>
    </row>
    <row r="22" spans="1:12" ht="18.75" customHeight="1" thickBot="1" x14ac:dyDescent="0.3">
      <c r="A22" s="34"/>
      <c r="B22" s="35"/>
      <c r="C22" s="34"/>
      <c r="D22" s="34"/>
      <c r="E22" s="36"/>
      <c r="F22" s="37" t="str">
        <f t="shared" si="0"/>
        <v/>
      </c>
      <c r="G22" s="34"/>
    </row>
    <row r="23" spans="1:12" ht="18.75" customHeight="1" thickBot="1" x14ac:dyDescent="0.3">
      <c r="A23" s="34"/>
      <c r="B23" s="35"/>
      <c r="C23" s="34"/>
      <c r="D23" s="34"/>
      <c r="E23" s="36"/>
      <c r="F23" s="37" t="str">
        <f t="shared" si="0"/>
        <v/>
      </c>
      <c r="G23" s="34"/>
    </row>
    <row r="24" spans="1:12" ht="18.75" customHeight="1" thickBot="1" x14ac:dyDescent="0.3">
      <c r="A24" s="34"/>
      <c r="B24" s="35"/>
      <c r="C24" s="34"/>
      <c r="D24" s="34"/>
      <c r="E24" s="36"/>
      <c r="F24" s="37" t="str">
        <f t="shared" si="0"/>
        <v/>
      </c>
      <c r="G24" s="34"/>
    </row>
    <row r="25" spans="1:12" ht="18.75" customHeight="1" thickBot="1" x14ac:dyDescent="0.3">
      <c r="A25" s="34"/>
      <c r="B25" s="35"/>
      <c r="C25" s="34"/>
      <c r="D25" s="34"/>
      <c r="E25" s="36"/>
      <c r="F25" s="37" t="str">
        <f t="shared" si="0"/>
        <v/>
      </c>
      <c r="G25" s="34"/>
    </row>
    <row r="26" spans="1:12" ht="18.75" customHeight="1" thickBot="1" x14ac:dyDescent="0.3">
      <c r="A26" s="34"/>
      <c r="B26" s="35"/>
      <c r="C26" s="34"/>
      <c r="D26" s="34"/>
      <c r="E26" s="36"/>
      <c r="F26" s="37" t="str">
        <f t="shared" si="0"/>
        <v/>
      </c>
      <c r="G26" s="34"/>
    </row>
    <row r="27" spans="1:12" ht="18.75" customHeight="1" thickBot="1" x14ac:dyDescent="0.3">
      <c r="A27" s="34"/>
      <c r="B27" s="35"/>
      <c r="C27" s="34"/>
      <c r="D27" s="34"/>
      <c r="E27" s="36"/>
      <c r="F27" s="37" t="str">
        <f t="shared" si="0"/>
        <v/>
      </c>
      <c r="G27" s="34"/>
    </row>
    <row r="28" spans="1:12" ht="18.75" customHeight="1" thickBot="1" x14ac:dyDescent="0.3">
      <c r="A28" s="34"/>
      <c r="B28" s="35"/>
      <c r="C28" s="34"/>
      <c r="D28" s="34"/>
      <c r="E28" s="36"/>
      <c r="F28" s="37" t="str">
        <f t="shared" si="0"/>
        <v/>
      </c>
      <c r="G28" s="34"/>
    </row>
    <row r="29" spans="1:12" ht="18.75" customHeight="1" thickBot="1" x14ac:dyDescent="0.3">
      <c r="A29" s="59"/>
      <c r="B29" s="60"/>
      <c r="C29" s="59"/>
      <c r="D29" s="59"/>
      <c r="E29" s="61"/>
      <c r="F29" s="38"/>
      <c r="G29" s="59"/>
    </row>
    <row r="30" spans="1:12" x14ac:dyDescent="0.25">
      <c r="A30" s="101" t="s">
        <v>13</v>
      </c>
      <c r="B30" s="102"/>
      <c r="C30" s="102"/>
      <c r="D30" s="102"/>
      <c r="E30" s="102"/>
      <c r="F30" s="102"/>
      <c r="G30" s="103"/>
    </row>
    <row r="31" spans="1:12" ht="15.75" thickBot="1" x14ac:dyDescent="0.3">
      <c r="A31" s="104"/>
      <c r="B31" s="105"/>
      <c r="C31" s="105"/>
      <c r="D31" s="105"/>
      <c r="E31" s="105"/>
      <c r="F31" s="105"/>
      <c r="G31" s="106"/>
    </row>
    <row r="32" spans="1:12" ht="18.75" customHeight="1" thickBot="1" x14ac:dyDescent="0.3">
      <c r="A32" s="107"/>
      <c r="B32" s="108"/>
      <c r="C32" s="109"/>
      <c r="D32" s="93" t="s">
        <v>17</v>
      </c>
      <c r="E32" s="93" t="s">
        <v>18</v>
      </c>
      <c r="F32" s="93" t="s">
        <v>19</v>
      </c>
      <c r="G32" s="93" t="s">
        <v>21</v>
      </c>
    </row>
    <row r="33" spans="1:7" ht="18.75" customHeight="1" thickBot="1" x14ac:dyDescent="0.3">
      <c r="A33" s="107"/>
      <c r="B33" s="108"/>
      <c r="C33" s="109"/>
      <c r="D33" s="94"/>
      <c r="E33" s="94"/>
      <c r="F33" s="94"/>
      <c r="G33" s="94"/>
    </row>
    <row r="34" spans="1:7" ht="15.75" thickBot="1" x14ac:dyDescent="0.3">
      <c r="A34" s="90" t="s">
        <v>14</v>
      </c>
      <c r="B34" s="91"/>
      <c r="C34" s="92"/>
      <c r="D34" s="10">
        <v>126</v>
      </c>
      <c r="E34" s="3">
        <v>2.1</v>
      </c>
      <c r="F34" s="10">
        <v>410</v>
      </c>
      <c r="G34" s="3">
        <v>2.61</v>
      </c>
    </row>
    <row r="35" spans="1:7" ht="15.75" thickBot="1" x14ac:dyDescent="0.3">
      <c r="A35" s="90" t="s">
        <v>31</v>
      </c>
      <c r="B35" s="91"/>
      <c r="C35" s="92"/>
      <c r="D35" s="10" t="str">
        <f ca="1">IFERROR(10^E35, "")</f>
        <v/>
      </c>
      <c r="E35" s="3" t="str">
        <f ca="1">IFERROR(AVERAGE(OFFSET(F9,COUNT(F9:F28)-MIN(COUNT(F9:F28),20),0,MIN(COUNT(F9:F28),20),1)),"")</f>
        <v/>
      </c>
      <c r="F35" s="10" t="str">
        <f ca="1">IFERROR(10^G35,"")</f>
        <v/>
      </c>
      <c r="G35" s="3" t="str">
        <f ca="1">IFERROR(E35+(1.282*(STDEV(OFFSET(F9,COUNT(F9:F28)-MIN(COUNT(F9:F28),20),0,MIN(COUNT(F9:F28),20),1)))),"")</f>
        <v/>
      </c>
    </row>
    <row r="36" spans="1:7" ht="15.75" thickBot="1" x14ac:dyDescent="0.3">
      <c r="A36" s="90" t="s">
        <v>32</v>
      </c>
      <c r="B36" s="91"/>
      <c r="C36" s="92"/>
      <c r="D36" s="117"/>
      <c r="E36" s="3" t="str">
        <f ca="1">IFERROR(E35-E34,"")</f>
        <v/>
      </c>
      <c r="F36" s="120"/>
      <c r="G36" s="4" t="str">
        <f ca="1">IFERROR(G35-G34,"")</f>
        <v/>
      </c>
    </row>
    <row r="37" spans="1:7" ht="15.75" thickBot="1" x14ac:dyDescent="0.3">
      <c r="A37" s="90" t="s">
        <v>33</v>
      </c>
      <c r="B37" s="91"/>
      <c r="C37" s="92"/>
      <c r="D37" s="118"/>
      <c r="E37" s="26" t="str">
        <f ca="1">IFERROR(IF(E36="","",IF(E36&lt;=0,"Yes","No")),"")</f>
        <v/>
      </c>
      <c r="F37" s="120"/>
      <c r="G37" s="26" t="str">
        <f ca="1">IFERROR(IF(G36="","",IF(G36&lt;=0,"Yes","No")),"")</f>
        <v/>
      </c>
    </row>
    <row r="38" spans="1:7" ht="15.75" thickBot="1" x14ac:dyDescent="0.3">
      <c r="A38" s="111" t="s">
        <v>34</v>
      </c>
      <c r="B38" s="112"/>
      <c r="C38" s="113"/>
      <c r="D38" s="118"/>
      <c r="E38" s="89" t="str">
        <f ca="1">IF(E36="","",IF(E36&lt;=0,"No","Yes"))</f>
        <v/>
      </c>
      <c r="F38" s="120"/>
      <c r="G38" s="89" t="str">
        <f ca="1">IF(G36="","",IF(G36&lt;=0,"No","Yes"))</f>
        <v/>
      </c>
    </row>
    <row r="39" spans="1:7" ht="15.75" thickBot="1" x14ac:dyDescent="0.3">
      <c r="A39" s="111"/>
      <c r="B39" s="112"/>
      <c r="C39" s="113"/>
      <c r="D39" s="118"/>
      <c r="E39" s="89"/>
      <c r="F39" s="120"/>
      <c r="G39" s="89"/>
    </row>
    <row r="40" spans="1:7" ht="15.75" thickBot="1" x14ac:dyDescent="0.3">
      <c r="A40" s="114" t="s">
        <v>35</v>
      </c>
      <c r="B40" s="115"/>
      <c r="C40" s="116"/>
      <c r="D40" s="118"/>
      <c r="E40" s="110" t="str">
        <f ca="1">IF(E36="","",IF(E37="Yes", 0,IF(E36&lt;=0.5,1,IF(E36&lt;=1,2,IF(E36&lt;=1.5,3,IF(E36&lt;=2,4,"&gt; 4 days ; see § 112.45(b)"))))))</f>
        <v/>
      </c>
      <c r="F40" s="120"/>
      <c r="G40" s="110" t="str">
        <f ca="1">IF(G36="","",IF(G37="Yes", 0,IF(G36&lt;=0.5,1,IF(G36&lt;=1,2,IF(G36&lt;=1.5,3,IF(G36&lt;=2,4,"&gt; 4 days ; see § 112.45(b)"))))))</f>
        <v/>
      </c>
    </row>
    <row r="41" spans="1:7" ht="15.75" thickBot="1" x14ac:dyDescent="0.3">
      <c r="A41" s="114"/>
      <c r="B41" s="115"/>
      <c r="C41" s="116"/>
      <c r="D41" s="118"/>
      <c r="E41" s="110"/>
      <c r="F41" s="120"/>
      <c r="G41" s="110"/>
    </row>
    <row r="42" spans="1:7" ht="15.75" thickBot="1" x14ac:dyDescent="0.3">
      <c r="A42" s="114"/>
      <c r="B42" s="115"/>
      <c r="C42" s="116"/>
      <c r="D42" s="118"/>
      <c r="E42" s="110"/>
      <c r="F42" s="120"/>
      <c r="G42" s="110"/>
    </row>
    <row r="43" spans="1:7" ht="15.75" thickBot="1" x14ac:dyDescent="0.3">
      <c r="A43" s="114"/>
      <c r="B43" s="115"/>
      <c r="C43" s="116"/>
      <c r="D43" s="119"/>
      <c r="E43" s="110"/>
      <c r="F43" s="120"/>
      <c r="G43" s="110"/>
    </row>
  </sheetData>
  <sheetProtection algorithmName="SHA-512" hashValue="bi6y4vs0yQqTm06+1EY1nvE262fhrBWIAm3DjRO25IkQP0ubx7ooaB38edv9Sek1va6kjWCdjm3lMX35jju74A==" saltValue="ym/zOvoMUivP2B6n7zpC2Q==" spinCount="100000" sheet="1" objects="1" scenarios="1" selectLockedCells="1"/>
  <mergeCells count="23">
    <mergeCell ref="G38:G39"/>
    <mergeCell ref="A40:C43"/>
    <mergeCell ref="E40:E43"/>
    <mergeCell ref="G40:G43"/>
    <mergeCell ref="A35:C35"/>
    <mergeCell ref="A36:C36"/>
    <mergeCell ref="D36:D43"/>
    <mergeCell ref="F36:F43"/>
    <mergeCell ref="A37:C37"/>
    <mergeCell ref="A38:C39"/>
    <mergeCell ref="E38:E39"/>
    <mergeCell ref="A34:C34"/>
    <mergeCell ref="C1:G1"/>
    <mergeCell ref="C2:G2"/>
    <mergeCell ref="C3:F3"/>
    <mergeCell ref="C4:F4"/>
    <mergeCell ref="A5:G6"/>
    <mergeCell ref="A30:G31"/>
    <mergeCell ref="A32:C33"/>
    <mergeCell ref="D32:D33"/>
    <mergeCell ref="E32:E33"/>
    <mergeCell ref="F32:F33"/>
    <mergeCell ref="G32:G33"/>
  </mergeCells>
  <conditionalFormatting sqref="E36">
    <cfRule type="cellIs" priority="14" stopIfTrue="1" operator="lessThan">
      <formula>0</formula>
    </cfRule>
    <cfRule type="notContainsBlanks" dxfId="10" priority="15">
      <formula>LEN(TRIM(E36))&gt;0</formula>
    </cfRule>
  </conditionalFormatting>
  <conditionalFormatting sqref="G36">
    <cfRule type="cellIs" priority="12" stopIfTrue="1" operator="lessThan">
      <formula>0</formula>
    </cfRule>
    <cfRule type="notContainsBlanks" dxfId="9" priority="13">
      <formula>LEN(TRIM(G36))&gt;0</formula>
    </cfRule>
  </conditionalFormatting>
  <conditionalFormatting sqref="G37">
    <cfRule type="containsText" dxfId="8" priority="11" operator="containsText" text="No">
      <formula>NOT(ISERROR(SEARCH("No",G37)))</formula>
    </cfRule>
  </conditionalFormatting>
  <conditionalFormatting sqref="E37">
    <cfRule type="containsText" dxfId="7" priority="10" operator="containsText" text="No">
      <formula>NOT(ISERROR(SEARCH("No",E37)))</formula>
    </cfRule>
  </conditionalFormatting>
  <conditionalFormatting sqref="E38:E39">
    <cfRule type="containsText" dxfId="6" priority="9" operator="containsText" text="Yes">
      <formula>NOT(ISERROR(SEARCH("Yes",E38)))</formula>
    </cfRule>
  </conditionalFormatting>
  <conditionalFormatting sqref="G38:G39">
    <cfRule type="containsText" dxfId="5" priority="8" operator="containsText" text="Yes">
      <formula>NOT(ISERROR(SEARCH("Yes",G38)))</formula>
    </cfRule>
  </conditionalFormatting>
  <conditionalFormatting sqref="G40">
    <cfRule type="cellIs" dxfId="4" priority="6" operator="lessThan">
      <formula>0</formula>
    </cfRule>
  </conditionalFormatting>
  <conditionalFormatting sqref="G40">
    <cfRule type="containsBlanks" priority="5" stopIfTrue="1">
      <formula>LEN(TRIM(G40))=0</formula>
    </cfRule>
    <cfRule type="cellIs" dxfId="3" priority="7" operator="greaterThan">
      <formula>0.1</formula>
    </cfRule>
  </conditionalFormatting>
  <conditionalFormatting sqref="E40">
    <cfRule type="cellIs" dxfId="2" priority="3" operator="lessThan">
      <formula>0</formula>
    </cfRule>
  </conditionalFormatting>
  <conditionalFormatting sqref="E40">
    <cfRule type="containsBlanks" priority="2" stopIfTrue="1">
      <formula>LEN(TRIM(E40))=0</formula>
    </cfRule>
    <cfRule type="cellIs" dxfId="1" priority="4" operator="greaterThan">
      <formula>0.1</formula>
    </cfRule>
  </conditionalFormatting>
  <conditionalFormatting sqref="A5:G6">
    <cfRule type="expression" dxfId="0" priority="1">
      <formula>"COUNT(F10:F300) &lt; 20"</formula>
    </cfRule>
  </conditionalFormatting>
  <printOptions horizontalCentered="1"/>
  <pageMargins left="0.5" right="0.5" top="0.75" bottom="0.75" header="0.3" footer="0.3"/>
  <pageSetup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Setup Information</vt:lpstr>
      <vt:lpstr>MWQP Template </vt:lpstr>
      <vt:lpstr>Your First Site</vt:lpstr>
      <vt:lpstr>Instructions!Print_Area</vt:lpstr>
      <vt:lpstr>'MWQP Template '!Print_Titles</vt:lpstr>
      <vt:lpstr>'Your First Site'!Print_Titles</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Demo Users</dc:creator>
  <cp:lastModifiedBy>Jessica Moss</cp:lastModifiedBy>
  <cp:lastPrinted>2019-08-13T13:49:09Z</cp:lastPrinted>
  <dcterms:created xsi:type="dcterms:W3CDTF">2019-08-09T12:16:35Z</dcterms:created>
  <dcterms:modified xsi:type="dcterms:W3CDTF">2019-08-16T16:10:57Z</dcterms:modified>
</cp:coreProperties>
</file>